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подогрев август 2018 г." sheetId="1" r:id="rId1"/>
  </sheets>
  <definedNames>
    <definedName name="_xlnm._FilterDatabase" localSheetId="0" hidden="1">'подогрев август 2018 г.'!$A$5:$L$217</definedName>
    <definedName name="_xlnm.Print_Titles" localSheetId="0">'подогрев август 2018 г.'!$2:$4</definedName>
  </definedNames>
  <calcPr fullCalcOnLoad="1" refMode="R1C1"/>
</workbook>
</file>

<file path=xl/sharedStrings.xml><?xml version="1.0" encoding="utf-8"?>
<sst xmlns="http://schemas.openxmlformats.org/spreadsheetml/2006/main" count="438" uniqueCount="239">
  <si>
    <t>Расчет стоимости горячей воды по показаниям ОПУ</t>
  </si>
  <si>
    <t>№ п/п</t>
  </si>
  <si>
    <t>Адрес</t>
  </si>
  <si>
    <t>Управляющая компания</t>
  </si>
  <si>
    <t>Кол-во Гкал необх на подогрев, 1 м3</t>
  </si>
  <si>
    <t>Август</t>
  </si>
  <si>
    <t>Предыдущие показания ГВС</t>
  </si>
  <si>
    <t>Текущие показания ГВС</t>
  </si>
  <si>
    <t>Расход ГВС по показаниям ОДПУ, м3</t>
  </si>
  <si>
    <t>Расход т/энергии на подогрев воды по показаниям ОДПУ, Гкал</t>
  </si>
  <si>
    <t>Тариф Гкал., руб.</t>
  </si>
  <si>
    <t>Тариф за 1 м3 на подогрев воды, руб.</t>
  </si>
  <si>
    <t>Тариф за 1 м3 холодной воды, руб.</t>
  </si>
  <si>
    <t>Итого тариф за 1 м3 по ГВ, руб.</t>
  </si>
  <si>
    <t>Шмидта 12</t>
  </si>
  <si>
    <t>ООО "ПЕРСПЕКТИВА"</t>
  </si>
  <si>
    <t>Сопочинского 7</t>
  </si>
  <si>
    <t>Сопочинского 11</t>
  </si>
  <si>
    <t>Сопочинского 13</t>
  </si>
  <si>
    <t>Сибирская 3</t>
  </si>
  <si>
    <t>Сибирская 15</t>
  </si>
  <si>
    <t>Сибирская 17</t>
  </si>
  <si>
    <t>Солнечная 3</t>
  </si>
  <si>
    <t>Солнечная 7</t>
  </si>
  <si>
    <t>Солнечная 9</t>
  </si>
  <si>
    <t>Солнечная 15</t>
  </si>
  <si>
    <t>Солнечная 17</t>
  </si>
  <si>
    <t>Солнечная 19</t>
  </si>
  <si>
    <t>Солнечная 21</t>
  </si>
  <si>
    <t>Ст. Повха 16</t>
  </si>
  <si>
    <t>Ст. Повха 22</t>
  </si>
  <si>
    <t>Бакинская 37</t>
  </si>
  <si>
    <t>ООО "Жилье"</t>
  </si>
  <si>
    <t>Бакинская 39</t>
  </si>
  <si>
    <t>Бакинская 41</t>
  </si>
  <si>
    <t>Бакинская 47</t>
  </si>
  <si>
    <t>Бакинская 49</t>
  </si>
  <si>
    <t>Бакинская 51</t>
  </si>
  <si>
    <t>Бакинская 53</t>
  </si>
  <si>
    <t>Бакинская 55</t>
  </si>
  <si>
    <t>Бакинская 57</t>
  </si>
  <si>
    <t>Бакинская 59</t>
  </si>
  <si>
    <t>Бакинская 63</t>
  </si>
  <si>
    <t>Ленинградская 1</t>
  </si>
  <si>
    <t>Ленинградская 15</t>
  </si>
  <si>
    <t>Ленинградская 17</t>
  </si>
  <si>
    <t>Ленинградская 19</t>
  </si>
  <si>
    <t>Ленинградская 21</t>
  </si>
  <si>
    <t>Ленинградская 3</t>
  </si>
  <si>
    <t>Ленинградская 5</t>
  </si>
  <si>
    <t>Ленинградская 7</t>
  </si>
  <si>
    <t>Ленинградская 9</t>
  </si>
  <si>
    <t>Солнечная 5</t>
  </si>
  <si>
    <t>Солнечная 13</t>
  </si>
  <si>
    <t>Сургутское шоссе 1</t>
  </si>
  <si>
    <t>ООО "Согласие"</t>
  </si>
  <si>
    <t>Сургутское шоссе 3</t>
  </si>
  <si>
    <t>Сургутское шоссе 3А</t>
  </si>
  <si>
    <t>Сургутское шоссе 5</t>
  </si>
  <si>
    <t>Сургутское шоссе 9</t>
  </si>
  <si>
    <t>Градостроителей 2</t>
  </si>
  <si>
    <t>Градостроителей 2а</t>
  </si>
  <si>
    <t>Прибалтийская 3</t>
  </si>
  <si>
    <t>Прибалтийская 3а</t>
  </si>
  <si>
    <t>Др. Народов 10</t>
  </si>
  <si>
    <t>Др. Народов 12а</t>
  </si>
  <si>
    <t>Др. Народов 12б</t>
  </si>
  <si>
    <t>Др. Народов 12в</t>
  </si>
  <si>
    <t>Сургутское шоссе 11</t>
  </si>
  <si>
    <t>ООО "Север"</t>
  </si>
  <si>
    <t>Сургутское шоссе 11а</t>
  </si>
  <si>
    <t>Мира 32</t>
  </si>
  <si>
    <t>Мира 46</t>
  </si>
  <si>
    <t>Мира 52</t>
  </si>
  <si>
    <t>Мира 58</t>
  </si>
  <si>
    <t>Северная 5</t>
  </si>
  <si>
    <t xml:space="preserve">Северная 9 </t>
  </si>
  <si>
    <t>Градостроителей 8</t>
  </si>
  <si>
    <t>Бакинская 1</t>
  </si>
  <si>
    <t>ООО "Гармония"</t>
  </si>
  <si>
    <t>Бакинская 11</t>
  </si>
  <si>
    <t>Бакинская 13</t>
  </si>
  <si>
    <t>Бакинская 15</t>
  </si>
  <si>
    <t>Бакинская 17</t>
  </si>
  <si>
    <t>Бакинская 21</t>
  </si>
  <si>
    <t>Бакинская 23</t>
  </si>
  <si>
    <t>Бакинская 25</t>
  </si>
  <si>
    <t>Бакинская 3</t>
  </si>
  <si>
    <t>Бакинская 33</t>
  </si>
  <si>
    <t>Бакинская 35</t>
  </si>
  <si>
    <t>Ленинградская 25</t>
  </si>
  <si>
    <t>Прибалтийская 29</t>
  </si>
  <si>
    <t>Прибалтийская 31</t>
  </si>
  <si>
    <t>Прибалтийская 33</t>
  </si>
  <si>
    <t>Прибалтийская 35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</si>
  <si>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</si>
  <si>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</si>
  <si>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</si>
  <si>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</si>
  <si>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</si>
  <si>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</si>
  <si>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Ленинградская 35</t>
  </si>
  <si>
    <t>Ленинградская 37</t>
  </si>
  <si>
    <t>ООО "Содружество"</t>
  </si>
  <si>
    <t>Ленинградская 39</t>
  </si>
  <si>
    <t>Ленинградская 41</t>
  </si>
  <si>
    <t>Ленинградская 43</t>
  </si>
  <si>
    <t>Ленинградская 45</t>
  </si>
  <si>
    <t>Ленинградская 47</t>
  </si>
  <si>
    <t>Ленинградская 51</t>
  </si>
  <si>
    <t>Ленинградская 53</t>
  </si>
  <si>
    <t>Ленинградская 57</t>
  </si>
  <si>
    <t>Ленинградская 59</t>
  </si>
  <si>
    <t>Ленинградская 61</t>
  </si>
  <si>
    <t>Ленинградская 65</t>
  </si>
  <si>
    <t>Прибалитийская 27/1</t>
  </si>
  <si>
    <t>Прибалтийская 27</t>
  </si>
  <si>
    <t>ООО "УК"Веста"</t>
  </si>
  <si>
    <t>Прибалтийская 29/1</t>
  </si>
  <si>
    <t>Прибалтийская 31/1</t>
  </si>
  <si>
    <t>Прибалтийская 37</t>
  </si>
  <si>
    <t>Ленинградская 4</t>
  </si>
  <si>
    <t>Ленинградская 6</t>
  </si>
  <si>
    <t>Ленинградская 8</t>
  </si>
  <si>
    <t>Ленинградская 10</t>
  </si>
  <si>
    <t>Прибалтийская 25</t>
  </si>
  <si>
    <t>Ленинградская 12</t>
  </si>
  <si>
    <t>Бакинская 19а</t>
  </si>
  <si>
    <t>ООО "Проспект"</t>
  </si>
  <si>
    <t>ООО "Аркада"</t>
  </si>
  <si>
    <t>Олимпийская 19</t>
  </si>
  <si>
    <t>Широкая 15</t>
  </si>
  <si>
    <t>Набережная 14</t>
  </si>
  <si>
    <t>Дорожников 9</t>
  </si>
  <si>
    <t>Набережная 9</t>
  </si>
  <si>
    <t>Степана Повха 12</t>
  </si>
  <si>
    <t>ООО "Сфера"</t>
  </si>
  <si>
    <t>Мира 2</t>
  </si>
  <si>
    <t>Мира 2а</t>
  </si>
  <si>
    <t>Мира 2б</t>
  </si>
  <si>
    <t>Др.Народов 18а</t>
  </si>
  <si>
    <t>Др.Народов 18б</t>
  </si>
  <si>
    <t>Др.Народов 22а</t>
  </si>
  <si>
    <t>Др.Народов 26а</t>
  </si>
  <si>
    <t>Др.Народов 28</t>
  </si>
  <si>
    <t>Степана Повха 2</t>
  </si>
  <si>
    <t>Степана Повха 4</t>
  </si>
  <si>
    <t>Степана Повха 6</t>
  </si>
  <si>
    <t>Степана Повха 8</t>
  </si>
  <si>
    <t>Янтарная 5</t>
  </si>
  <si>
    <t>ООО "Прима"</t>
  </si>
  <si>
    <t>Янтарная 7</t>
  </si>
  <si>
    <t>Мира 10</t>
  </si>
  <si>
    <t>ООО "Комфорт + "</t>
  </si>
  <si>
    <t>Мира 12</t>
  </si>
  <si>
    <t>Мира 14</t>
  </si>
  <si>
    <t>Мира 14а</t>
  </si>
  <si>
    <t>Мира 14б</t>
  </si>
  <si>
    <t>Молодежная 11</t>
  </si>
  <si>
    <t>Молодежная 13а</t>
  </si>
  <si>
    <t>Молодежная 13б</t>
  </si>
  <si>
    <t>Молодежная 15</t>
  </si>
  <si>
    <t>Молодежная 9</t>
  </si>
  <si>
    <t>Прибалтийская 11</t>
  </si>
  <si>
    <t>ООО "Уют +"</t>
  </si>
  <si>
    <t>Мира 16</t>
  </si>
  <si>
    <t>Мира 22в</t>
  </si>
  <si>
    <t>Прибалтийская 9</t>
  </si>
  <si>
    <t>Прибалтийская 9 а</t>
  </si>
  <si>
    <t>Мира 19</t>
  </si>
  <si>
    <t>Ленинградская 2</t>
  </si>
  <si>
    <t>Молодежная 26</t>
  </si>
  <si>
    <t>Молодежная 30</t>
  </si>
  <si>
    <t>Молодежная 34</t>
  </si>
  <si>
    <t>Мира 21</t>
  </si>
  <si>
    <t>Мира 23</t>
  </si>
  <si>
    <t>Мира 29</t>
  </si>
  <si>
    <t>Мира 31</t>
  </si>
  <si>
    <t>Прибалтийская 17</t>
  </si>
  <si>
    <t>Молодежная 32</t>
  </si>
  <si>
    <t>Молодежная 24</t>
  </si>
  <si>
    <t>Др.Народов 19</t>
  </si>
  <si>
    <t>Др.Народов 21</t>
  </si>
  <si>
    <t>Др.Народов 25</t>
  </si>
  <si>
    <t>Др.Народов 29</t>
  </si>
  <si>
    <t>Др.Народов 33</t>
  </si>
  <si>
    <t>Югорская 16</t>
  </si>
  <si>
    <t>Югорская 18</t>
  </si>
  <si>
    <t>Югорская 20</t>
  </si>
  <si>
    <t>Югорская 22</t>
  </si>
  <si>
    <t>Югорская 24</t>
  </si>
  <si>
    <t>Югорская 26</t>
  </si>
  <si>
    <t>Югорская 28</t>
  </si>
  <si>
    <t>Югорская 32</t>
  </si>
  <si>
    <t>Югорская 34</t>
  </si>
  <si>
    <t>Югорская 38</t>
  </si>
  <si>
    <t>Др. Народов 37</t>
  </si>
  <si>
    <t>Югорская 44</t>
  </si>
  <si>
    <t>Янтарная 3</t>
  </si>
  <si>
    <t>Др. Народов 39</t>
  </si>
  <si>
    <t>Дорожников 11</t>
  </si>
  <si>
    <t>Др.Народов 40</t>
  </si>
  <si>
    <t>Нефтяников 5</t>
  </si>
  <si>
    <t>Нефтяников 70</t>
  </si>
  <si>
    <t>Нефтяников 72</t>
  </si>
  <si>
    <t>Новоселов 2</t>
  </si>
  <si>
    <t>Романтиков 24</t>
  </si>
  <si>
    <t>Романтиков 22</t>
  </si>
  <si>
    <t>Набережная 12</t>
  </si>
  <si>
    <t>Набережная 30</t>
  </si>
  <si>
    <t>Сургутское шоссе 7</t>
  </si>
  <si>
    <t>Береговая 45</t>
  </si>
  <si>
    <t>Строителей 7</t>
  </si>
  <si>
    <t>Олимпийская 29</t>
  </si>
  <si>
    <t>Береговая 47</t>
  </si>
  <si>
    <t>Шмидта 24</t>
  </si>
  <si>
    <t>Др.Народов 38</t>
  </si>
  <si>
    <t>Олимпийская 15</t>
  </si>
  <si>
    <t>Шмидта 16</t>
  </si>
  <si>
    <t>Береговая 61</t>
  </si>
  <si>
    <t>Береговая 63</t>
  </si>
  <si>
    <t>Олимпийская 15А</t>
  </si>
  <si>
    <t>Пр. Нефтяников 30</t>
  </si>
  <si>
    <t>Олимпийская 9</t>
  </si>
  <si>
    <t>Др. Народов 36</t>
  </si>
  <si>
    <t>Набережная 3</t>
  </si>
  <si>
    <t>Шмидта 28</t>
  </si>
  <si>
    <t>Набережная 13</t>
  </si>
  <si>
    <t>Др. Народов 12/1</t>
  </si>
  <si>
    <t>Сургутское шоссе 13</t>
  </si>
  <si>
    <t>Сургутское шоссе 17</t>
  </si>
  <si>
    <t>Градострителей 16</t>
  </si>
  <si>
    <t>Градострителей 16/1</t>
  </si>
  <si>
    <t>Мира 30</t>
  </si>
  <si>
    <t>Мира 34</t>
  </si>
  <si>
    <t>Шмидта 10</t>
  </si>
  <si>
    <t>Молодежная 13</t>
  </si>
  <si>
    <t>Набережная 2</t>
  </si>
  <si>
    <t>Ленинградская 33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</si>
</sst>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"/>
    <numFmt numFmtId="173" formatCode="0.0000"/>
    <numFmt numFmtId="174" formatCode="#,##0.000"/>
    <numFmt numFmtId="175" formatCode="0.000000"/>
    <numFmt numFmtId="176" formatCode="0.0000000"/>
    <numFmt numFmtId="177" formatCode="0.00000"/>
    <numFmt numFmtId="178" formatCode="0.000"/>
    <numFmt numFmtId="179" formatCode="#,##0.0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 vertical="center" wrapText="1"/>
    </xf>
    <xf numFmtId="0" fontId="22" fillId="0" borderId="14" xfId="53" applyFont="1" applyFill="1" applyBorder="1" applyAlignment="1">
      <alignment horizontal="center" vertical="center" wrapText="1"/>
      <protection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 vertical="center" wrapText="1"/>
    </xf>
    <xf numFmtId="0" fontId="22" fillId="0" borderId="15" xfId="53" applyFont="1" applyFill="1" applyBorder="1" applyAlignment="1">
      <alignment horizontal="center" vertical="center" wrapText="1"/>
      <protection/>
    </xf>
    <xf numFmtId="0" fontId="22" fillId="0" borderId="16" xfId="53" applyFont="1" applyFill="1" applyBorder="1" applyAlignment="1">
      <alignment horizontal="center" vertical="center" wrapText="1"/>
      <protection/>
    </xf>
    <xf numFmtId="0" fontId="22" fillId="0" borderId="17" xfId="53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4" xfId="53" applyFont="1" applyFill="1" applyBorder="1" applyAlignment="1">
      <alignment horizontal="center" vertical="center" wrapText="1"/>
      <protection/>
    </xf>
    <xf numFmtId="0" fontId="22" fillId="0" borderId="15" xfId="53" applyFont="1" applyFill="1" applyBorder="1" applyAlignment="1">
      <alignment horizontal="center" vertical="center" wrapText="1"/>
      <protection/>
    </xf>
    <xf numFmtId="0" fontId="22" fillId="0" borderId="16" xfId="53" applyFont="1" applyFill="1" applyBorder="1" applyAlignment="1">
      <alignment horizontal="center" vertical="center" wrapText="1"/>
      <protection/>
    </xf>
    <xf numFmtId="0" fontId="22" fillId="0" borderId="17" xfId="53" applyFont="1" applyFill="1" applyBorder="1" applyAlignment="1">
      <alignment horizontal="center" vertical="center" wrapText="1"/>
      <protection/>
    </xf>
    <xf numFmtId="0" fontId="21" fillId="0" borderId="14" xfId="0" applyFont="1" applyFill="1" applyBorder="1" applyAlignment="1">
      <alignment/>
    </xf>
    <xf numFmtId="1" fontId="21" fillId="0" borderId="16" xfId="0" applyNumberFormat="1" applyFont="1" applyFill="1" applyBorder="1" applyAlignment="1">
      <alignment vertical="center"/>
    </xf>
    <xf numFmtId="0" fontId="21" fillId="0" borderId="14" xfId="53" applyFont="1" applyFill="1" applyBorder="1" applyAlignment="1">
      <alignment vertical="center"/>
      <protection/>
    </xf>
    <xf numFmtId="4" fontId="21" fillId="0" borderId="14" xfId="53" applyNumberFormat="1" applyFont="1" applyFill="1" applyBorder="1" applyAlignment="1">
      <alignment vertical="center"/>
      <protection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4" fontId="21" fillId="0" borderId="14" xfId="0" applyNumberFormat="1" applyFont="1" applyFill="1" applyBorder="1" applyAlignment="1">
      <alignment horizontal="right"/>
    </xf>
    <xf numFmtId="172" fontId="21" fillId="0" borderId="17" xfId="0" applyNumberFormat="1" applyFont="1" applyFill="1" applyBorder="1" applyAlignment="1">
      <alignment/>
    </xf>
    <xf numFmtId="4" fontId="21" fillId="0" borderId="14" xfId="0" applyNumberFormat="1" applyFont="1" applyFill="1" applyBorder="1" applyAlignment="1">
      <alignment/>
    </xf>
    <xf numFmtId="172" fontId="21" fillId="0" borderId="0" xfId="0" applyNumberFormat="1" applyFont="1" applyFill="1" applyBorder="1" applyAlignment="1">
      <alignment/>
    </xf>
    <xf numFmtId="0" fontId="23" fillId="0" borderId="14" xfId="53" applyFont="1" applyFill="1" applyBorder="1" applyAlignment="1">
      <alignment vertical="center"/>
      <protection/>
    </xf>
    <xf numFmtId="0" fontId="21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 дома по приборам 2008 мар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tabSelected="1" workbookViewId="0" topLeftCell="B1">
      <selection activeCell="P9" sqref="P9"/>
    </sheetView>
  </sheetViews>
  <sheetFormatPr defaultColWidth="9.125" defaultRowHeight="12.75"/>
  <cols>
    <col min="1" max="1" width="4.375" style="1" hidden="1" customWidth="1"/>
    <col min="2" max="2" width="18.875" style="1" bestFit="1" customWidth="1"/>
    <col min="3" max="3" width="21.75390625" style="1" bestFit="1" customWidth="1"/>
    <col min="4" max="4" width="9.125" style="1" hidden="1" customWidth="1"/>
    <col min="5" max="5" width="6.00390625" style="1" hidden="1" customWidth="1"/>
    <col min="6" max="6" width="14.75390625" style="1" bestFit="1" customWidth="1"/>
    <col min="7" max="7" width="20.375" style="1" customWidth="1"/>
    <col min="8" max="8" width="9.375" style="1" customWidth="1"/>
    <col min="9" max="9" width="8.00390625" style="1" customWidth="1"/>
    <col min="10" max="10" width="9.00390625" style="1" customWidth="1"/>
    <col min="11" max="11" width="8.875" style="1" customWidth="1"/>
    <col min="12" max="12" width="8.125" style="1" customWidth="1"/>
    <col min="13" max="16384" width="9.125" style="1" customWidth="1"/>
  </cols>
  <sheetData>
    <row r="1" spans="2:12" ht="12.7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2.75" customHeight="1">
      <c r="A2" s="5" t="s">
        <v>1</v>
      </c>
      <c r="B2" s="6" t="s">
        <v>2</v>
      </c>
      <c r="C2" s="6" t="s">
        <v>3</v>
      </c>
      <c r="D2" s="7" t="s">
        <v>5</v>
      </c>
      <c r="E2" s="8"/>
      <c r="F2" s="9"/>
      <c r="G2" s="9"/>
      <c r="H2" s="10"/>
      <c r="I2" s="9"/>
      <c r="J2" s="9"/>
      <c r="K2" s="9"/>
      <c r="L2" s="9"/>
    </row>
    <row r="3" spans="1:12" ht="12.75" customHeight="1">
      <c r="A3" s="11"/>
      <c r="B3" s="6"/>
      <c r="C3" s="6"/>
      <c r="D3" s="12" t="s">
        <v>6</v>
      </c>
      <c r="E3" s="13" t="s">
        <v>7</v>
      </c>
      <c r="F3" s="6" t="s">
        <v>8</v>
      </c>
      <c r="G3" s="6" t="s">
        <v>9</v>
      </c>
      <c r="H3" s="14" t="s">
        <v>4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ht="73.5" customHeight="1">
      <c r="A4" s="15"/>
      <c r="B4" s="6"/>
      <c r="C4" s="6"/>
      <c r="D4" s="12"/>
      <c r="E4" s="13"/>
      <c r="F4" s="6"/>
      <c r="G4" s="6"/>
      <c r="H4" s="14"/>
      <c r="I4" s="6"/>
      <c r="J4" s="6"/>
      <c r="K4" s="6"/>
      <c r="L4" s="6"/>
    </row>
    <row r="5" spans="1:12" ht="12.75" customHeight="1">
      <c r="A5" s="16"/>
      <c r="B5" s="17"/>
      <c r="C5" s="17"/>
      <c r="D5" s="18"/>
      <c r="E5" s="19"/>
      <c r="F5" s="17"/>
      <c r="G5" s="17"/>
      <c r="H5" s="20"/>
      <c r="I5" s="17"/>
      <c r="J5" s="17"/>
      <c r="K5" s="17"/>
      <c r="L5" s="17"/>
    </row>
    <row r="6" spans="1:12" ht="12.75">
      <c r="A6" s="22">
        <v>1</v>
      </c>
      <c r="B6" s="23" t="s">
        <v>14</v>
      </c>
      <c r="C6" s="24" t="s">
        <v>15</v>
      </c>
      <c r="D6" s="25"/>
      <c r="E6" s="26"/>
      <c r="F6" s="27">
        <v>466</v>
      </c>
      <c r="G6" s="27">
        <f>44.93*0.86</f>
        <v>38.6398</v>
      </c>
      <c r="H6" s="28">
        <v>0.0829</v>
      </c>
      <c r="I6" s="29">
        <v>1741.17</v>
      </c>
      <c r="J6" s="29">
        <f>H6*1741.17</f>
        <v>144.342993</v>
      </c>
      <c r="K6" s="29">
        <v>39.07</v>
      </c>
      <c r="L6" s="29">
        <f aca="true" t="shared" si="0" ref="L6:L32">J6+K6</f>
        <v>183.412993</v>
      </c>
    </row>
    <row r="7" spans="1:12" ht="12.75">
      <c r="A7" s="22">
        <v>2</v>
      </c>
      <c r="B7" s="23" t="s">
        <v>16</v>
      </c>
      <c r="C7" s="24" t="s">
        <v>15</v>
      </c>
      <c r="D7" s="25"/>
      <c r="E7" s="26"/>
      <c r="F7" s="27">
        <v>126.8</v>
      </c>
      <c r="G7" s="27">
        <v>12.4</v>
      </c>
      <c r="H7" s="28">
        <v>0.0978</v>
      </c>
      <c r="I7" s="29">
        <v>1741.17</v>
      </c>
      <c r="J7" s="29">
        <f>H7*1741.17</f>
        <v>170.286426</v>
      </c>
      <c r="K7" s="29">
        <v>39.07</v>
      </c>
      <c r="L7" s="29">
        <f t="shared" si="0"/>
        <v>209.356426</v>
      </c>
    </row>
    <row r="8" spans="1:12" ht="12.75">
      <c r="A8" s="22">
        <v>3</v>
      </c>
      <c r="B8" s="23" t="s">
        <v>17</v>
      </c>
      <c r="C8" s="24" t="s">
        <v>15</v>
      </c>
      <c r="D8" s="25"/>
      <c r="E8" s="26"/>
      <c r="F8" s="27">
        <v>234.2</v>
      </c>
      <c r="G8" s="27">
        <v>31.9</v>
      </c>
      <c r="H8" s="28">
        <v>0.1362</v>
      </c>
      <c r="I8" s="29">
        <v>1741.17</v>
      </c>
      <c r="J8" s="29">
        <f>H8*1741.17</f>
        <v>237.14735399999998</v>
      </c>
      <c r="K8" s="29">
        <v>39.07</v>
      </c>
      <c r="L8" s="29">
        <f t="shared" si="0"/>
        <v>276.217354</v>
      </c>
    </row>
    <row r="9" spans="1:12" ht="12.75">
      <c r="A9" s="22">
        <v>4</v>
      </c>
      <c r="B9" s="23" t="s">
        <v>18</v>
      </c>
      <c r="C9" s="24" t="s">
        <v>15</v>
      </c>
      <c r="D9" s="25"/>
      <c r="E9" s="26"/>
      <c r="F9" s="27">
        <v>172.5</v>
      </c>
      <c r="G9" s="27">
        <v>27.1</v>
      </c>
      <c r="H9" s="30">
        <v>0.1571</v>
      </c>
      <c r="I9" s="29">
        <v>1741.17</v>
      </c>
      <c r="J9" s="29">
        <f>H9*1741.17</f>
        <v>273.537807</v>
      </c>
      <c r="K9" s="29">
        <v>39.07</v>
      </c>
      <c r="L9" s="29">
        <f t="shared" si="0"/>
        <v>312.607807</v>
      </c>
    </row>
    <row r="10" spans="1:12" ht="12.75">
      <c r="A10" s="22">
        <v>7</v>
      </c>
      <c r="B10" s="23" t="s">
        <v>19</v>
      </c>
      <c r="C10" s="24" t="s">
        <v>15</v>
      </c>
      <c r="D10" s="25"/>
      <c r="E10" s="26"/>
      <c r="F10" s="27">
        <v>176.4</v>
      </c>
      <c r="G10" s="27">
        <v>19.9</v>
      </c>
      <c r="H10" s="28">
        <v>0.1128</v>
      </c>
      <c r="I10" s="29">
        <v>1741.17</v>
      </c>
      <c r="J10" s="29">
        <f>H10*1741.17</f>
        <v>196.403976</v>
      </c>
      <c r="K10" s="29">
        <v>39.07</v>
      </c>
      <c r="L10" s="29">
        <f t="shared" si="0"/>
        <v>235.473976</v>
      </c>
    </row>
    <row r="11" spans="1:12" ht="12.75">
      <c r="A11" s="22">
        <v>8</v>
      </c>
      <c r="B11" s="23" t="s">
        <v>20</v>
      </c>
      <c r="C11" s="24" t="s">
        <v>15</v>
      </c>
      <c r="D11" s="25"/>
      <c r="E11" s="26"/>
      <c r="F11" s="27">
        <v>193.4</v>
      </c>
      <c r="G11" s="27">
        <v>24.6</v>
      </c>
      <c r="H11" s="28">
        <v>0.1272</v>
      </c>
      <c r="I11" s="29">
        <v>1741.17</v>
      </c>
      <c r="J11" s="29">
        <f>H11*1741.17</f>
        <v>221.47682400000002</v>
      </c>
      <c r="K11" s="29">
        <v>39.07</v>
      </c>
      <c r="L11" s="29">
        <f t="shared" si="0"/>
        <v>260.546824</v>
      </c>
    </row>
    <row r="12" spans="1:12" ht="12.75">
      <c r="A12" s="22">
        <v>9</v>
      </c>
      <c r="B12" s="23" t="s">
        <v>21</v>
      </c>
      <c r="C12" s="24" t="s">
        <v>15</v>
      </c>
      <c r="D12" s="25"/>
      <c r="E12" s="26"/>
      <c r="F12" s="27">
        <v>189.6</v>
      </c>
      <c r="G12" s="27">
        <v>31.3</v>
      </c>
      <c r="H12" s="30">
        <v>0.1651</v>
      </c>
      <c r="I12" s="29">
        <v>1741.17</v>
      </c>
      <c r="J12" s="29">
        <f>H12*1741.17</f>
        <v>287.467167</v>
      </c>
      <c r="K12" s="29">
        <v>39.07</v>
      </c>
      <c r="L12" s="29">
        <f t="shared" si="0"/>
        <v>326.537167</v>
      </c>
    </row>
    <row r="13" spans="1:12" ht="12.75">
      <c r="A13" s="22">
        <v>11</v>
      </c>
      <c r="B13" s="23" t="s">
        <v>22</v>
      </c>
      <c r="C13" s="24" t="s">
        <v>15</v>
      </c>
      <c r="D13" s="25"/>
      <c r="E13" s="26"/>
      <c r="F13" s="27">
        <v>147.5</v>
      </c>
      <c r="G13" s="27">
        <v>12.4</v>
      </c>
      <c r="H13" s="28">
        <v>0.0841</v>
      </c>
      <c r="I13" s="29">
        <v>1741.17</v>
      </c>
      <c r="J13" s="29">
        <f aca="true" t="shared" si="1" ref="J13:J31">H13*1741.17</f>
        <v>146.432397</v>
      </c>
      <c r="K13" s="29">
        <v>39.07</v>
      </c>
      <c r="L13" s="29">
        <f t="shared" si="0"/>
        <v>185.502397</v>
      </c>
    </row>
    <row r="14" spans="1:12" ht="12.75">
      <c r="A14" s="22">
        <v>12</v>
      </c>
      <c r="B14" s="23" t="s">
        <v>23</v>
      </c>
      <c r="C14" s="24" t="s">
        <v>15</v>
      </c>
      <c r="D14" s="25"/>
      <c r="E14" s="26"/>
      <c r="F14" s="27">
        <v>232.7</v>
      </c>
      <c r="G14" s="27">
        <v>25.4</v>
      </c>
      <c r="H14" s="28">
        <v>0.1092</v>
      </c>
      <c r="I14" s="29">
        <v>1741.17</v>
      </c>
      <c r="J14" s="29">
        <f t="shared" si="1"/>
        <v>190.13576400000002</v>
      </c>
      <c r="K14" s="29">
        <v>39.07</v>
      </c>
      <c r="L14" s="29">
        <f t="shared" si="0"/>
        <v>229.20576400000002</v>
      </c>
    </row>
    <row r="15" spans="1:12" ht="12.75">
      <c r="A15" s="22">
        <v>13</v>
      </c>
      <c r="B15" s="23" t="s">
        <v>24</v>
      </c>
      <c r="C15" s="24" t="s">
        <v>15</v>
      </c>
      <c r="D15" s="25"/>
      <c r="E15" s="26"/>
      <c r="F15" s="27">
        <v>113.9</v>
      </c>
      <c r="G15" s="27">
        <v>11.6</v>
      </c>
      <c r="H15" s="28">
        <v>0.1018</v>
      </c>
      <c r="I15" s="29">
        <v>1741.17</v>
      </c>
      <c r="J15" s="29">
        <f t="shared" si="1"/>
        <v>177.25110600000002</v>
      </c>
      <c r="K15" s="29">
        <v>39.07</v>
      </c>
      <c r="L15" s="29">
        <f t="shared" si="0"/>
        <v>216.32110600000001</v>
      </c>
    </row>
    <row r="16" spans="1:12" ht="12.75">
      <c r="A16" s="22">
        <v>14</v>
      </c>
      <c r="B16" s="23" t="s">
        <v>25</v>
      </c>
      <c r="C16" s="24" t="s">
        <v>15</v>
      </c>
      <c r="D16" s="25"/>
      <c r="E16" s="26"/>
      <c r="F16" s="27">
        <v>78.6</v>
      </c>
      <c r="G16" s="27">
        <v>12.8</v>
      </c>
      <c r="H16" s="30">
        <v>0.1628</v>
      </c>
      <c r="I16" s="29">
        <v>1741.17</v>
      </c>
      <c r="J16" s="29">
        <f t="shared" si="1"/>
        <v>283.46247600000004</v>
      </c>
      <c r="K16" s="29">
        <v>39.07</v>
      </c>
      <c r="L16" s="29">
        <f t="shared" si="0"/>
        <v>322.53247600000003</v>
      </c>
    </row>
    <row r="17" spans="1:12" ht="12.75">
      <c r="A17" s="22">
        <v>15</v>
      </c>
      <c r="B17" s="23" t="s">
        <v>26</v>
      </c>
      <c r="C17" s="24" t="s">
        <v>15</v>
      </c>
      <c r="D17" s="25"/>
      <c r="E17" s="26"/>
      <c r="F17" s="27">
        <v>256.8</v>
      </c>
      <c r="G17" s="27">
        <v>25.5</v>
      </c>
      <c r="H17" s="28">
        <v>0.0993</v>
      </c>
      <c r="I17" s="29">
        <v>1741.17</v>
      </c>
      <c r="J17" s="29">
        <f t="shared" si="1"/>
        <v>172.898181</v>
      </c>
      <c r="K17" s="29">
        <v>39.07</v>
      </c>
      <c r="L17" s="29">
        <f t="shared" si="0"/>
        <v>211.968181</v>
      </c>
    </row>
    <row r="18" spans="1:12" ht="12.75">
      <c r="A18" s="22">
        <v>16</v>
      </c>
      <c r="B18" s="23" t="s">
        <v>27</v>
      </c>
      <c r="C18" s="24" t="s">
        <v>15</v>
      </c>
      <c r="D18" s="25"/>
      <c r="E18" s="26"/>
      <c r="F18" s="27">
        <v>126.3</v>
      </c>
      <c r="G18" s="27">
        <v>14</v>
      </c>
      <c r="H18" s="28">
        <v>0.1108</v>
      </c>
      <c r="I18" s="29">
        <v>1741.17</v>
      </c>
      <c r="J18" s="29">
        <f t="shared" si="1"/>
        <v>192.921636</v>
      </c>
      <c r="K18" s="29">
        <v>39.07</v>
      </c>
      <c r="L18" s="29">
        <f t="shared" si="0"/>
        <v>231.991636</v>
      </c>
    </row>
    <row r="19" spans="1:12" ht="12.75">
      <c r="A19" s="22">
        <v>17</v>
      </c>
      <c r="B19" s="23" t="s">
        <v>28</v>
      </c>
      <c r="C19" s="24" t="s">
        <v>15</v>
      </c>
      <c r="D19" s="25"/>
      <c r="E19" s="26"/>
      <c r="F19" s="27">
        <v>195.62</v>
      </c>
      <c r="G19" s="27">
        <v>25.3</v>
      </c>
      <c r="H19" s="28">
        <v>0.1293</v>
      </c>
      <c r="I19" s="29">
        <v>1741.17</v>
      </c>
      <c r="J19" s="29">
        <f t="shared" si="1"/>
        <v>225.133281</v>
      </c>
      <c r="K19" s="29">
        <v>39.07</v>
      </c>
      <c r="L19" s="29">
        <f t="shared" si="0"/>
        <v>264.203281</v>
      </c>
    </row>
    <row r="20" spans="1:12" ht="12.75">
      <c r="A20" s="22">
        <v>18</v>
      </c>
      <c r="B20" s="23" t="s">
        <v>29</v>
      </c>
      <c r="C20" s="24" t="s">
        <v>15</v>
      </c>
      <c r="D20" s="25"/>
      <c r="E20" s="26"/>
      <c r="F20" s="27">
        <v>361.1</v>
      </c>
      <c r="G20" s="27">
        <v>35.4</v>
      </c>
      <c r="H20" s="28">
        <v>0.098</v>
      </c>
      <c r="I20" s="29">
        <v>1741.17</v>
      </c>
      <c r="J20" s="29">
        <f t="shared" si="1"/>
        <v>170.63466000000003</v>
      </c>
      <c r="K20" s="29">
        <v>39.07</v>
      </c>
      <c r="L20" s="29">
        <f t="shared" si="0"/>
        <v>209.70466000000002</v>
      </c>
    </row>
    <row r="21" spans="1:12" ht="12.75">
      <c r="A21" s="22">
        <v>19</v>
      </c>
      <c r="B21" s="23" t="s">
        <v>30</v>
      </c>
      <c r="C21" s="24" t="s">
        <v>15</v>
      </c>
      <c r="D21" s="25"/>
      <c r="E21" s="26"/>
      <c r="F21" s="27">
        <v>205.5</v>
      </c>
      <c r="G21" s="27">
        <v>18.7</v>
      </c>
      <c r="H21" s="28">
        <v>0.091</v>
      </c>
      <c r="I21" s="29">
        <v>1741.17</v>
      </c>
      <c r="J21" s="29">
        <f t="shared" si="1"/>
        <v>158.44647</v>
      </c>
      <c r="K21" s="29">
        <v>39.07</v>
      </c>
      <c r="L21" s="29">
        <f t="shared" si="0"/>
        <v>197.51647</v>
      </c>
    </row>
    <row r="22" spans="1:12" ht="12.75">
      <c r="A22" s="22">
        <v>20</v>
      </c>
      <c r="B22" s="23" t="s">
        <v>31</v>
      </c>
      <c r="C22" s="24" t="s">
        <v>32</v>
      </c>
      <c r="D22" s="25"/>
      <c r="E22" s="26"/>
      <c r="F22" s="27">
        <v>89.6</v>
      </c>
      <c r="G22" s="27">
        <v>11.3</v>
      </c>
      <c r="H22" s="28">
        <v>0.1261</v>
      </c>
      <c r="I22" s="29">
        <v>1741.17</v>
      </c>
      <c r="J22" s="29">
        <f t="shared" si="1"/>
        <v>219.561537</v>
      </c>
      <c r="K22" s="29">
        <v>39.07</v>
      </c>
      <c r="L22" s="29">
        <f t="shared" si="0"/>
        <v>258.631537</v>
      </c>
    </row>
    <row r="23" spans="1:12" ht="12.75">
      <c r="A23" s="22">
        <v>21</v>
      </c>
      <c r="B23" s="23" t="s">
        <v>33</v>
      </c>
      <c r="C23" s="24" t="s">
        <v>32</v>
      </c>
      <c r="D23" s="25"/>
      <c r="E23" s="26"/>
      <c r="F23" s="27">
        <v>221.6</v>
      </c>
      <c r="G23" s="27">
        <v>22.2</v>
      </c>
      <c r="H23" s="28">
        <v>0.1002</v>
      </c>
      <c r="I23" s="29">
        <v>1741.17</v>
      </c>
      <c r="J23" s="29">
        <f t="shared" si="1"/>
        <v>174.465234</v>
      </c>
      <c r="K23" s="29">
        <v>39.07</v>
      </c>
      <c r="L23" s="29">
        <f t="shared" si="0"/>
        <v>213.535234</v>
      </c>
    </row>
    <row r="24" spans="1:12" ht="12.75">
      <c r="A24" s="22">
        <v>22</v>
      </c>
      <c r="B24" s="23" t="s">
        <v>34</v>
      </c>
      <c r="C24" s="24" t="s">
        <v>32</v>
      </c>
      <c r="D24" s="25"/>
      <c r="E24" s="26"/>
      <c r="F24" s="27">
        <v>199</v>
      </c>
      <c r="G24" s="27">
        <v>19.7</v>
      </c>
      <c r="H24" s="28">
        <v>0.099</v>
      </c>
      <c r="I24" s="29">
        <v>1741.17</v>
      </c>
      <c r="J24" s="29">
        <f t="shared" si="1"/>
        <v>172.37583</v>
      </c>
      <c r="K24" s="29">
        <v>39.07</v>
      </c>
      <c r="L24" s="29">
        <f t="shared" si="0"/>
        <v>211.44583</v>
      </c>
    </row>
    <row r="25" spans="1:12" ht="12.75">
      <c r="A25" s="22">
        <v>23</v>
      </c>
      <c r="B25" s="23" t="s">
        <v>35</v>
      </c>
      <c r="C25" s="24" t="s">
        <v>32</v>
      </c>
      <c r="D25" s="25"/>
      <c r="E25" s="26"/>
      <c r="F25" s="27">
        <v>79.4</v>
      </c>
      <c r="G25" s="27">
        <v>11.1</v>
      </c>
      <c r="H25" s="28">
        <v>0.1398</v>
      </c>
      <c r="I25" s="29">
        <v>1741.17</v>
      </c>
      <c r="J25" s="29">
        <f t="shared" si="1"/>
        <v>243.415566</v>
      </c>
      <c r="K25" s="29">
        <v>39.07</v>
      </c>
      <c r="L25" s="29">
        <f t="shared" si="0"/>
        <v>282.485566</v>
      </c>
    </row>
    <row r="26" spans="1:12" ht="12.75">
      <c r="A26" s="22">
        <v>24</v>
      </c>
      <c r="B26" s="23" t="s">
        <v>36</v>
      </c>
      <c r="C26" s="24" t="s">
        <v>32</v>
      </c>
      <c r="D26" s="25"/>
      <c r="E26" s="26"/>
      <c r="F26" s="27">
        <v>250.5</v>
      </c>
      <c r="G26" s="27">
        <v>22.8</v>
      </c>
      <c r="H26" s="28">
        <v>0.091</v>
      </c>
      <c r="I26" s="29">
        <v>1741.17</v>
      </c>
      <c r="J26" s="29">
        <f t="shared" si="1"/>
        <v>158.44647</v>
      </c>
      <c r="K26" s="29">
        <v>39.07</v>
      </c>
      <c r="L26" s="29">
        <f t="shared" si="0"/>
        <v>197.51647</v>
      </c>
    </row>
    <row r="27" spans="1:12" ht="12.75">
      <c r="A27" s="22">
        <v>25</v>
      </c>
      <c r="B27" s="23" t="s">
        <v>37</v>
      </c>
      <c r="C27" s="24" t="s">
        <v>32</v>
      </c>
      <c r="D27" s="25"/>
      <c r="E27" s="26"/>
      <c r="F27" s="27">
        <v>97.4</v>
      </c>
      <c r="G27" s="27">
        <v>9.9</v>
      </c>
      <c r="H27" s="28">
        <v>0.1016</v>
      </c>
      <c r="I27" s="29">
        <v>1741.17</v>
      </c>
      <c r="J27" s="29">
        <f t="shared" si="1"/>
        <v>176.902872</v>
      </c>
      <c r="K27" s="29">
        <v>39.07</v>
      </c>
      <c r="L27" s="29">
        <f t="shared" si="0"/>
        <v>215.972872</v>
      </c>
    </row>
    <row r="28" spans="1:12" ht="12.75">
      <c r="A28" s="22">
        <v>26</v>
      </c>
      <c r="B28" s="23" t="s">
        <v>38</v>
      </c>
      <c r="C28" s="24" t="s">
        <v>32</v>
      </c>
      <c r="D28" s="25"/>
      <c r="E28" s="26"/>
      <c r="F28" s="27">
        <v>204.4</v>
      </c>
      <c r="G28" s="27">
        <v>22.7</v>
      </c>
      <c r="H28" s="28">
        <v>0.1111</v>
      </c>
      <c r="I28" s="29">
        <v>1741.17</v>
      </c>
      <c r="J28" s="29">
        <f t="shared" si="1"/>
        <v>193.44398700000002</v>
      </c>
      <c r="K28" s="29">
        <v>39.07</v>
      </c>
      <c r="L28" s="29">
        <f t="shared" si="0"/>
        <v>232.51398700000001</v>
      </c>
    </row>
    <row r="29" spans="1:12" ht="12.75">
      <c r="A29" s="22">
        <v>27</v>
      </c>
      <c r="B29" s="23" t="s">
        <v>39</v>
      </c>
      <c r="C29" s="24" t="s">
        <v>32</v>
      </c>
      <c r="D29" s="25"/>
      <c r="E29" s="26"/>
      <c r="F29" s="27">
        <v>272.1</v>
      </c>
      <c r="G29" s="27">
        <v>30.5</v>
      </c>
      <c r="H29" s="28">
        <v>0.1121</v>
      </c>
      <c r="I29" s="29">
        <v>1741.17</v>
      </c>
      <c r="J29" s="29">
        <f t="shared" si="1"/>
        <v>195.185157</v>
      </c>
      <c r="K29" s="29">
        <v>39.07</v>
      </c>
      <c r="L29" s="29">
        <f t="shared" si="0"/>
        <v>234.255157</v>
      </c>
    </row>
    <row r="30" spans="1:12" ht="12.75">
      <c r="A30" s="22">
        <v>28</v>
      </c>
      <c r="B30" s="23" t="s">
        <v>40</v>
      </c>
      <c r="C30" s="24" t="s">
        <v>32</v>
      </c>
      <c r="D30" s="25"/>
      <c r="E30" s="26"/>
      <c r="F30" s="27">
        <v>287.6</v>
      </c>
      <c r="G30" s="27">
        <v>25.2</v>
      </c>
      <c r="H30" s="28">
        <v>0.0876</v>
      </c>
      <c r="I30" s="29">
        <v>1741.17</v>
      </c>
      <c r="J30" s="29">
        <f t="shared" si="1"/>
        <v>152.526492</v>
      </c>
      <c r="K30" s="29">
        <v>39.07</v>
      </c>
      <c r="L30" s="29">
        <f t="shared" si="0"/>
        <v>191.59649199999998</v>
      </c>
    </row>
    <row r="31" spans="1:12" ht="12.75">
      <c r="A31" s="22">
        <v>29</v>
      </c>
      <c r="B31" s="23" t="s">
        <v>41</v>
      </c>
      <c r="C31" s="24" t="s">
        <v>32</v>
      </c>
      <c r="D31" s="25"/>
      <c r="E31" s="26"/>
      <c r="F31" s="27">
        <v>93.8</v>
      </c>
      <c r="G31" s="27">
        <v>13.2</v>
      </c>
      <c r="H31" s="28">
        <v>0.1407</v>
      </c>
      <c r="I31" s="29">
        <v>1741.17</v>
      </c>
      <c r="J31" s="29">
        <f t="shared" si="1"/>
        <v>244.982619</v>
      </c>
      <c r="K31" s="29">
        <v>39.07</v>
      </c>
      <c r="L31" s="29">
        <f t="shared" si="0"/>
        <v>284.052619</v>
      </c>
    </row>
    <row r="32" spans="1:12" ht="12.75">
      <c r="A32" s="22">
        <v>30</v>
      </c>
      <c r="B32" s="23" t="s">
        <v>42</v>
      </c>
      <c r="C32" s="24" t="s">
        <v>32</v>
      </c>
      <c r="D32" s="25"/>
      <c r="E32" s="26"/>
      <c r="F32" s="27">
        <v>130.2</v>
      </c>
      <c r="G32" s="27">
        <v>19</v>
      </c>
      <c r="H32" s="28">
        <v>0.1459</v>
      </c>
      <c r="I32" s="29">
        <v>1741.17</v>
      </c>
      <c r="J32" s="29">
        <f>H32*1741.17</f>
        <v>254.03670300000002</v>
      </c>
      <c r="K32" s="29">
        <v>39.07</v>
      </c>
      <c r="L32" s="29">
        <f t="shared" si="0"/>
        <v>293.10670300000004</v>
      </c>
    </row>
    <row r="33" spans="1:12" ht="12.75">
      <c r="A33" s="22">
        <v>33</v>
      </c>
      <c r="B33" s="23" t="s">
        <v>43</v>
      </c>
      <c r="C33" s="24" t="s">
        <v>32</v>
      </c>
      <c r="D33" s="25"/>
      <c r="E33" s="26"/>
      <c r="F33" s="27">
        <v>182.4</v>
      </c>
      <c r="G33" s="27">
        <v>23.9</v>
      </c>
      <c r="H33" s="28">
        <v>0.131</v>
      </c>
      <c r="I33" s="29">
        <v>1741.17</v>
      </c>
      <c r="J33" s="29">
        <f>H33*1741.17</f>
        <v>228.09327000000002</v>
      </c>
      <c r="K33" s="29">
        <v>39.07</v>
      </c>
      <c r="L33" s="29">
        <f aca="true" t="shared" si="2" ref="L33:L60">J33+K33</f>
        <v>267.16327</v>
      </c>
    </row>
    <row r="34" spans="1:12" ht="12.75">
      <c r="A34" s="22">
        <v>36</v>
      </c>
      <c r="B34" s="23" t="s">
        <v>44</v>
      </c>
      <c r="C34" s="24" t="s">
        <v>32</v>
      </c>
      <c r="D34" s="25"/>
      <c r="E34" s="26"/>
      <c r="F34" s="27">
        <v>99.1</v>
      </c>
      <c r="G34" s="27">
        <v>13.5</v>
      </c>
      <c r="H34" s="28">
        <v>0.1362</v>
      </c>
      <c r="I34" s="29">
        <v>1741.17</v>
      </c>
      <c r="J34" s="29">
        <f aca="true" t="shared" si="3" ref="J34:J50">H34*1741.17</f>
        <v>237.14735399999998</v>
      </c>
      <c r="K34" s="29">
        <v>39.07</v>
      </c>
      <c r="L34" s="29">
        <f t="shared" si="2"/>
        <v>276.217354</v>
      </c>
    </row>
    <row r="35" spans="1:12" ht="12.75">
      <c r="A35" s="22">
        <v>37</v>
      </c>
      <c r="B35" s="23" t="s">
        <v>45</v>
      </c>
      <c r="C35" s="24" t="s">
        <v>32</v>
      </c>
      <c r="D35" s="25"/>
      <c r="E35" s="26"/>
      <c r="F35" s="27">
        <v>149.9</v>
      </c>
      <c r="G35" s="27">
        <v>23.3</v>
      </c>
      <c r="H35" s="28">
        <v>0.1554</v>
      </c>
      <c r="I35" s="29">
        <v>1741.17</v>
      </c>
      <c r="J35" s="29">
        <f t="shared" si="3"/>
        <v>270.57781800000004</v>
      </c>
      <c r="K35" s="29">
        <v>39.07</v>
      </c>
      <c r="L35" s="29">
        <f t="shared" si="2"/>
        <v>309.64781800000003</v>
      </c>
    </row>
    <row r="36" spans="1:12" ht="12.75">
      <c r="A36" s="22">
        <v>38</v>
      </c>
      <c r="B36" s="23" t="s">
        <v>46</v>
      </c>
      <c r="C36" s="24" t="s">
        <v>32</v>
      </c>
      <c r="D36" s="25"/>
      <c r="E36" s="26"/>
      <c r="F36" s="27">
        <v>190.2</v>
      </c>
      <c r="G36" s="27">
        <v>21.5</v>
      </c>
      <c r="H36" s="28">
        <v>0.113</v>
      </c>
      <c r="I36" s="29">
        <v>1741.17</v>
      </c>
      <c r="J36" s="29">
        <f t="shared" si="3"/>
        <v>196.75221000000002</v>
      </c>
      <c r="K36" s="29">
        <v>39.07</v>
      </c>
      <c r="L36" s="29">
        <f t="shared" si="2"/>
        <v>235.82221</v>
      </c>
    </row>
    <row r="37" spans="1:12" ht="12.75">
      <c r="A37" s="22">
        <v>39</v>
      </c>
      <c r="B37" s="23" t="s">
        <v>47</v>
      </c>
      <c r="C37" s="24" t="s">
        <v>32</v>
      </c>
      <c r="D37" s="25"/>
      <c r="E37" s="26"/>
      <c r="F37" s="27">
        <v>337</v>
      </c>
      <c r="G37" s="27">
        <v>58.8</v>
      </c>
      <c r="H37" s="28">
        <v>0.1745</v>
      </c>
      <c r="I37" s="29">
        <v>1741.17</v>
      </c>
      <c r="J37" s="29">
        <f t="shared" si="3"/>
        <v>303.834165</v>
      </c>
      <c r="K37" s="29">
        <v>39.07</v>
      </c>
      <c r="L37" s="29">
        <f t="shared" si="2"/>
        <v>342.904165</v>
      </c>
    </row>
    <row r="38" spans="1:12" ht="12.75">
      <c r="A38" s="22">
        <v>40</v>
      </c>
      <c r="B38" s="23" t="s">
        <v>48</v>
      </c>
      <c r="C38" s="24" t="s">
        <v>32</v>
      </c>
      <c r="D38" s="25"/>
      <c r="E38" s="26"/>
      <c r="F38" s="27">
        <v>168.4</v>
      </c>
      <c r="G38" s="27">
        <v>29.6</v>
      </c>
      <c r="H38" s="30">
        <v>0.1758</v>
      </c>
      <c r="I38" s="29">
        <v>1741.17</v>
      </c>
      <c r="J38" s="29">
        <f t="shared" si="3"/>
        <v>306.097686</v>
      </c>
      <c r="K38" s="29">
        <v>39.07</v>
      </c>
      <c r="L38" s="29">
        <f t="shared" si="2"/>
        <v>345.167686</v>
      </c>
    </row>
    <row r="39" spans="1:12" ht="12.75">
      <c r="A39" s="22">
        <v>41</v>
      </c>
      <c r="B39" s="23" t="s">
        <v>49</v>
      </c>
      <c r="C39" s="24" t="s">
        <v>32</v>
      </c>
      <c r="D39" s="25"/>
      <c r="E39" s="26"/>
      <c r="F39" s="27">
        <v>126.1</v>
      </c>
      <c r="G39" s="27">
        <v>17</v>
      </c>
      <c r="H39" s="28">
        <v>0.1348</v>
      </c>
      <c r="I39" s="29">
        <v>1741.17</v>
      </c>
      <c r="J39" s="29">
        <f t="shared" si="3"/>
        <v>234.70971600000001</v>
      </c>
      <c r="K39" s="29">
        <v>39.07</v>
      </c>
      <c r="L39" s="29">
        <f t="shared" si="2"/>
        <v>273.779716</v>
      </c>
    </row>
    <row r="40" spans="1:12" ht="12.75">
      <c r="A40" s="22">
        <v>42</v>
      </c>
      <c r="B40" s="23" t="s">
        <v>50</v>
      </c>
      <c r="C40" s="24" t="s">
        <v>32</v>
      </c>
      <c r="D40" s="25"/>
      <c r="E40" s="26"/>
      <c r="F40" s="27">
        <v>113.9</v>
      </c>
      <c r="G40" s="27">
        <v>16.3</v>
      </c>
      <c r="H40" s="28">
        <v>0.1431</v>
      </c>
      <c r="I40" s="29">
        <v>1741.17</v>
      </c>
      <c r="J40" s="29">
        <f t="shared" si="3"/>
        <v>249.16142700000003</v>
      </c>
      <c r="K40" s="29">
        <v>39.07</v>
      </c>
      <c r="L40" s="29">
        <f t="shared" si="2"/>
        <v>288.23142700000005</v>
      </c>
    </row>
    <row r="41" spans="1:12" ht="12.75">
      <c r="A41" s="22">
        <v>43</v>
      </c>
      <c r="B41" s="23" t="s">
        <v>51</v>
      </c>
      <c r="C41" s="24" t="s">
        <v>32</v>
      </c>
      <c r="D41" s="25"/>
      <c r="E41" s="26"/>
      <c r="F41" s="27">
        <v>181.6</v>
      </c>
      <c r="G41" s="27">
        <v>22.7</v>
      </c>
      <c r="H41" s="28">
        <v>0.125</v>
      </c>
      <c r="I41" s="29">
        <v>1741.17</v>
      </c>
      <c r="J41" s="29">
        <f t="shared" si="3"/>
        <v>217.64625</v>
      </c>
      <c r="K41" s="29">
        <v>39.07</v>
      </c>
      <c r="L41" s="29">
        <f t="shared" si="2"/>
        <v>256.71625</v>
      </c>
    </row>
    <row r="42" spans="1:12" ht="12.75">
      <c r="A42" s="22">
        <v>44</v>
      </c>
      <c r="B42" s="23" t="s">
        <v>52</v>
      </c>
      <c r="C42" s="24" t="s">
        <v>15</v>
      </c>
      <c r="D42" s="25"/>
      <c r="E42" s="26"/>
      <c r="F42" s="27">
        <v>367.2</v>
      </c>
      <c r="G42" s="27">
        <v>34.2</v>
      </c>
      <c r="H42" s="28">
        <v>0.0931</v>
      </c>
      <c r="I42" s="29">
        <v>1741.17</v>
      </c>
      <c r="J42" s="29">
        <f t="shared" si="3"/>
        <v>162.10292700000002</v>
      </c>
      <c r="K42" s="29">
        <v>39.07</v>
      </c>
      <c r="L42" s="29">
        <f t="shared" si="2"/>
        <v>201.17292700000002</v>
      </c>
    </row>
    <row r="43" spans="1:12" ht="12.75">
      <c r="A43" s="22">
        <v>45</v>
      </c>
      <c r="B43" s="23" t="s">
        <v>53</v>
      </c>
      <c r="C43" s="24" t="s">
        <v>15</v>
      </c>
      <c r="D43" s="25"/>
      <c r="E43" s="26"/>
      <c r="F43" s="27">
        <v>310</v>
      </c>
      <c r="G43" s="27">
        <v>42.8</v>
      </c>
      <c r="H43" s="28">
        <v>0.1381</v>
      </c>
      <c r="I43" s="29">
        <v>1741.17</v>
      </c>
      <c r="J43" s="29">
        <f t="shared" si="3"/>
        <v>240.455577</v>
      </c>
      <c r="K43" s="29">
        <v>39.07</v>
      </c>
      <c r="L43" s="29">
        <f t="shared" si="2"/>
        <v>279.525577</v>
      </c>
    </row>
    <row r="44" spans="1:12" ht="12.75">
      <c r="A44" s="22">
        <v>46</v>
      </c>
      <c r="B44" s="23" t="s">
        <v>54</v>
      </c>
      <c r="C44" s="24" t="s">
        <v>55</v>
      </c>
      <c r="D44" s="25"/>
      <c r="E44" s="26"/>
      <c r="F44" s="27">
        <v>513</v>
      </c>
      <c r="G44" s="27">
        <v>37.4</v>
      </c>
      <c r="H44" s="28">
        <v>0.0729</v>
      </c>
      <c r="I44" s="29">
        <v>1741.17</v>
      </c>
      <c r="J44" s="29">
        <f t="shared" si="3"/>
        <v>126.93129300000001</v>
      </c>
      <c r="K44" s="29">
        <v>39.07</v>
      </c>
      <c r="L44" s="29">
        <f t="shared" si="2"/>
        <v>166.001293</v>
      </c>
    </row>
    <row r="45" spans="1:12" ht="12.75">
      <c r="A45" s="22">
        <v>47</v>
      </c>
      <c r="B45" s="23" t="s">
        <v>56</v>
      </c>
      <c r="C45" s="24" t="s">
        <v>55</v>
      </c>
      <c r="D45" s="25"/>
      <c r="E45" s="26"/>
      <c r="F45" s="27">
        <v>150</v>
      </c>
      <c r="G45" s="27">
        <v>17.1</v>
      </c>
      <c r="H45" s="28">
        <v>0.114</v>
      </c>
      <c r="I45" s="29">
        <v>1741.17</v>
      </c>
      <c r="J45" s="29">
        <f t="shared" si="3"/>
        <v>198.49338</v>
      </c>
      <c r="K45" s="29">
        <v>39.07</v>
      </c>
      <c r="L45" s="29">
        <f t="shared" si="2"/>
        <v>237.56338</v>
      </c>
    </row>
    <row r="46" spans="1:12" ht="12.75">
      <c r="A46" s="22">
        <v>48</v>
      </c>
      <c r="B46" s="23" t="s">
        <v>57</v>
      </c>
      <c r="C46" s="24" t="s">
        <v>55</v>
      </c>
      <c r="D46" s="25"/>
      <c r="E46" s="26"/>
      <c r="F46" s="27">
        <v>232</v>
      </c>
      <c r="G46" s="27">
        <v>23.4</v>
      </c>
      <c r="H46" s="28">
        <v>0.1009</v>
      </c>
      <c r="I46" s="29">
        <v>1741.17</v>
      </c>
      <c r="J46" s="29">
        <f t="shared" si="3"/>
        <v>175.684053</v>
      </c>
      <c r="K46" s="29">
        <v>39.07</v>
      </c>
      <c r="L46" s="29">
        <f t="shared" si="2"/>
        <v>214.754053</v>
      </c>
    </row>
    <row r="47" spans="1:12" ht="12.75">
      <c r="A47" s="22">
        <v>49</v>
      </c>
      <c r="B47" s="23" t="s">
        <v>58</v>
      </c>
      <c r="C47" s="24" t="s">
        <v>55</v>
      </c>
      <c r="D47" s="25"/>
      <c r="E47" s="26"/>
      <c r="F47" s="27">
        <v>161.9</v>
      </c>
      <c r="G47" s="27">
        <v>17.5</v>
      </c>
      <c r="H47" s="28">
        <v>0.1081</v>
      </c>
      <c r="I47" s="29">
        <v>1741.17</v>
      </c>
      <c r="J47" s="29">
        <f t="shared" si="3"/>
        <v>188.22047700000002</v>
      </c>
      <c r="K47" s="29">
        <v>39.07</v>
      </c>
      <c r="L47" s="29">
        <f t="shared" si="2"/>
        <v>227.290477</v>
      </c>
    </row>
    <row r="48" spans="1:12" ht="12.75">
      <c r="A48" s="22">
        <v>50</v>
      </c>
      <c r="B48" s="23" t="s">
        <v>59</v>
      </c>
      <c r="C48" s="24" t="s">
        <v>55</v>
      </c>
      <c r="D48" s="25"/>
      <c r="E48" s="26"/>
      <c r="F48" s="27">
        <v>173.4</v>
      </c>
      <c r="G48" s="27">
        <v>16.5</v>
      </c>
      <c r="H48" s="28">
        <v>0.0952</v>
      </c>
      <c r="I48" s="29">
        <v>1741.17</v>
      </c>
      <c r="J48" s="29">
        <f t="shared" si="3"/>
        <v>165.759384</v>
      </c>
      <c r="K48" s="29">
        <v>39.07</v>
      </c>
      <c r="L48" s="29">
        <f t="shared" si="2"/>
        <v>204.829384</v>
      </c>
    </row>
    <row r="49" spans="1:12" ht="12.75">
      <c r="A49" s="22">
        <v>51</v>
      </c>
      <c r="B49" s="23" t="s">
        <v>60</v>
      </c>
      <c r="C49" s="24" t="s">
        <v>55</v>
      </c>
      <c r="D49" s="25"/>
      <c r="E49" s="26"/>
      <c r="F49" s="27">
        <v>228.7</v>
      </c>
      <c r="G49" s="27">
        <v>19.55</v>
      </c>
      <c r="H49" s="28">
        <v>0.0855</v>
      </c>
      <c r="I49" s="29">
        <v>1741.17</v>
      </c>
      <c r="J49" s="29">
        <f t="shared" si="3"/>
        <v>148.87003500000003</v>
      </c>
      <c r="K49" s="29">
        <v>39.07</v>
      </c>
      <c r="L49" s="29">
        <f t="shared" si="2"/>
        <v>187.94003500000002</v>
      </c>
    </row>
    <row r="50" spans="1:12" ht="12.75">
      <c r="A50" s="22">
        <v>52</v>
      </c>
      <c r="B50" s="23" t="s">
        <v>61</v>
      </c>
      <c r="C50" s="24" t="s">
        <v>55</v>
      </c>
      <c r="D50" s="25"/>
      <c r="E50" s="26"/>
      <c r="F50" s="27">
        <v>269.43</v>
      </c>
      <c r="G50" s="27">
        <f>(31.4+27.83+31.28+29.22+28.57+29.71)/6</f>
        <v>29.668333333333333</v>
      </c>
      <c r="H50" s="28">
        <v>0.1101</v>
      </c>
      <c r="I50" s="29">
        <v>1741.17</v>
      </c>
      <c r="J50" s="29">
        <f t="shared" si="3"/>
        <v>191.702817</v>
      </c>
      <c r="K50" s="29">
        <v>39.07</v>
      </c>
      <c r="L50" s="29">
        <f t="shared" si="2"/>
        <v>230.772817</v>
      </c>
    </row>
    <row r="51" spans="1:12" ht="12.75">
      <c r="A51" s="22">
        <v>54</v>
      </c>
      <c r="B51" s="23" t="s">
        <v>62</v>
      </c>
      <c r="C51" s="24" t="s">
        <v>55</v>
      </c>
      <c r="D51" s="25"/>
      <c r="E51" s="26"/>
      <c r="F51" s="27">
        <v>104.4</v>
      </c>
      <c r="G51" s="27">
        <v>14.6</v>
      </c>
      <c r="H51" s="28">
        <v>0.1398</v>
      </c>
      <c r="I51" s="29">
        <v>1741.17</v>
      </c>
      <c r="J51" s="29">
        <f aca="true" t="shared" si="4" ref="J51:J60">H51*1741.17</f>
        <v>243.415566</v>
      </c>
      <c r="K51" s="29">
        <v>39.07</v>
      </c>
      <c r="L51" s="29">
        <f t="shared" si="2"/>
        <v>282.485566</v>
      </c>
    </row>
    <row r="52" spans="1:12" ht="12.75">
      <c r="A52" s="22"/>
      <c r="B52" s="23" t="s">
        <v>63</v>
      </c>
      <c r="C52" s="24" t="s">
        <v>55</v>
      </c>
      <c r="D52" s="25"/>
      <c r="E52" s="26"/>
      <c r="F52" s="27">
        <v>109.4</v>
      </c>
      <c r="G52" s="27">
        <v>10.6</v>
      </c>
      <c r="H52" s="28">
        <v>0.0969</v>
      </c>
      <c r="I52" s="29">
        <v>1741.17</v>
      </c>
      <c r="J52" s="29">
        <f t="shared" si="4"/>
        <v>168.71937300000002</v>
      </c>
      <c r="K52" s="29">
        <v>39.07</v>
      </c>
      <c r="L52" s="29">
        <f t="shared" si="2"/>
        <v>207.789373</v>
      </c>
    </row>
    <row r="53" spans="1:12" ht="12.75">
      <c r="A53" s="22">
        <v>56</v>
      </c>
      <c r="B53" s="23" t="s">
        <v>64</v>
      </c>
      <c r="C53" s="24" t="s">
        <v>55</v>
      </c>
      <c r="D53" s="25"/>
      <c r="E53" s="26"/>
      <c r="F53" s="27">
        <v>402.2</v>
      </c>
      <c r="G53" s="27">
        <v>48.1</v>
      </c>
      <c r="H53" s="28">
        <v>0.1196</v>
      </c>
      <c r="I53" s="29">
        <v>1741.17</v>
      </c>
      <c r="J53" s="29">
        <f t="shared" si="4"/>
        <v>208.243932</v>
      </c>
      <c r="K53" s="29">
        <v>39.07</v>
      </c>
      <c r="L53" s="29">
        <f t="shared" si="2"/>
        <v>247.313932</v>
      </c>
    </row>
    <row r="54" spans="1:12" ht="12.75">
      <c r="A54" s="22">
        <v>57</v>
      </c>
      <c r="B54" s="23" t="s">
        <v>65</v>
      </c>
      <c r="C54" s="24" t="s">
        <v>55</v>
      </c>
      <c r="D54" s="25"/>
      <c r="E54" s="26"/>
      <c r="F54" s="27">
        <v>224.9</v>
      </c>
      <c r="G54" s="27">
        <v>18.5</v>
      </c>
      <c r="H54" s="28">
        <v>0.0823</v>
      </c>
      <c r="I54" s="29">
        <v>1741.17</v>
      </c>
      <c r="J54" s="29">
        <f t="shared" si="4"/>
        <v>143.298291</v>
      </c>
      <c r="K54" s="29">
        <v>39.07</v>
      </c>
      <c r="L54" s="29">
        <f t="shared" si="2"/>
        <v>182.368291</v>
      </c>
    </row>
    <row r="55" spans="1:12" ht="12.75">
      <c r="A55" s="22">
        <v>58</v>
      </c>
      <c r="B55" s="23" t="s">
        <v>66</v>
      </c>
      <c r="C55" s="24" t="s">
        <v>55</v>
      </c>
      <c r="D55" s="25"/>
      <c r="E55" s="26"/>
      <c r="F55" s="27">
        <v>105.6</v>
      </c>
      <c r="G55" s="27">
        <v>12.4</v>
      </c>
      <c r="H55" s="28">
        <v>0.1174</v>
      </c>
      <c r="I55" s="29">
        <v>1741.17</v>
      </c>
      <c r="J55" s="29">
        <f t="shared" si="4"/>
        <v>204.41335800000002</v>
      </c>
      <c r="K55" s="29">
        <v>39.07</v>
      </c>
      <c r="L55" s="29">
        <f t="shared" si="2"/>
        <v>243.483358</v>
      </c>
    </row>
    <row r="56" spans="1:12" ht="12.75">
      <c r="A56" s="22">
        <v>59</v>
      </c>
      <c r="B56" s="23" t="s">
        <v>67</v>
      </c>
      <c r="C56" s="24" t="s">
        <v>55</v>
      </c>
      <c r="D56" s="25"/>
      <c r="E56" s="26"/>
      <c r="F56" s="27">
        <v>314.5</v>
      </c>
      <c r="G56" s="27">
        <v>24.1</v>
      </c>
      <c r="H56" s="28">
        <v>0.0766</v>
      </c>
      <c r="I56" s="29">
        <v>1741.17</v>
      </c>
      <c r="J56" s="29">
        <f t="shared" si="4"/>
        <v>133.373622</v>
      </c>
      <c r="K56" s="29">
        <v>39.07</v>
      </c>
      <c r="L56" s="29">
        <f t="shared" si="2"/>
        <v>172.443622</v>
      </c>
    </row>
    <row r="57" spans="1:12" ht="12.75">
      <c r="A57" s="22"/>
      <c r="B57" s="23" t="s">
        <v>68</v>
      </c>
      <c r="C57" s="24" t="s">
        <v>69</v>
      </c>
      <c r="D57" s="25"/>
      <c r="E57" s="26"/>
      <c r="F57" s="27">
        <v>232</v>
      </c>
      <c r="G57" s="27">
        <v>23.2</v>
      </c>
      <c r="H57" s="28">
        <v>0.1</v>
      </c>
      <c r="I57" s="29">
        <v>1741.17</v>
      </c>
      <c r="J57" s="29">
        <f t="shared" si="4"/>
        <v>174.11700000000002</v>
      </c>
      <c r="K57" s="29">
        <v>39.07</v>
      </c>
      <c r="L57" s="29">
        <f t="shared" si="2"/>
        <v>213.187</v>
      </c>
    </row>
    <row r="58" spans="1:12" ht="12.75">
      <c r="A58" s="22">
        <v>60</v>
      </c>
      <c r="B58" s="23" t="s">
        <v>70</v>
      </c>
      <c r="C58" s="24" t="s">
        <v>69</v>
      </c>
      <c r="D58" s="25"/>
      <c r="E58" s="26"/>
      <c r="F58" s="27">
        <v>199</v>
      </c>
      <c r="G58" s="27">
        <v>22.6</v>
      </c>
      <c r="H58" s="28">
        <v>0.1136</v>
      </c>
      <c r="I58" s="29">
        <v>1741.17</v>
      </c>
      <c r="J58" s="29">
        <f t="shared" si="4"/>
        <v>197.79691200000002</v>
      </c>
      <c r="K58" s="29">
        <v>39.07</v>
      </c>
      <c r="L58" s="29">
        <f t="shared" si="2"/>
        <v>236.866912</v>
      </c>
    </row>
    <row r="59" spans="1:12" ht="12.75">
      <c r="A59" s="22">
        <v>61</v>
      </c>
      <c r="B59" s="23" t="s">
        <v>71</v>
      </c>
      <c r="C59" s="24" t="s">
        <v>69</v>
      </c>
      <c r="D59" s="25"/>
      <c r="E59" s="26"/>
      <c r="F59" s="27">
        <v>279.85</v>
      </c>
      <c r="G59" s="27">
        <f>(26.35+24.14+26.67+25.99+21.97+25.4)/6</f>
        <v>25.086666666666662</v>
      </c>
      <c r="H59" s="28">
        <v>0.0896</v>
      </c>
      <c r="I59" s="29">
        <v>1741.17</v>
      </c>
      <c r="J59" s="29">
        <f t="shared" si="4"/>
        <v>156.008832</v>
      </c>
      <c r="K59" s="29">
        <v>39.07</v>
      </c>
      <c r="L59" s="29">
        <f t="shared" si="2"/>
        <v>195.078832</v>
      </c>
    </row>
    <row r="60" spans="1:12" ht="12.75">
      <c r="A60" s="22">
        <v>62</v>
      </c>
      <c r="B60" s="23" t="s">
        <v>72</v>
      </c>
      <c r="C60" s="24" t="s">
        <v>69</v>
      </c>
      <c r="D60" s="25"/>
      <c r="E60" s="26"/>
      <c r="F60" s="27">
        <v>243.2</v>
      </c>
      <c r="G60" s="27">
        <v>24.3</v>
      </c>
      <c r="H60" s="28">
        <v>0.0999</v>
      </c>
      <c r="I60" s="29">
        <v>1741.17</v>
      </c>
      <c r="J60" s="29">
        <f t="shared" si="4"/>
        <v>173.94288300000002</v>
      </c>
      <c r="K60" s="29">
        <v>39.07</v>
      </c>
      <c r="L60" s="29">
        <f t="shared" si="2"/>
        <v>213.01288300000002</v>
      </c>
    </row>
    <row r="61" spans="1:12" ht="12.75">
      <c r="A61" s="22">
        <v>64</v>
      </c>
      <c r="B61" s="23" t="s">
        <v>73</v>
      </c>
      <c r="C61" s="24" t="s">
        <v>69</v>
      </c>
      <c r="D61" s="25"/>
      <c r="E61" s="26"/>
      <c r="F61" s="27">
        <v>217.8</v>
      </c>
      <c r="G61" s="27">
        <v>22.2</v>
      </c>
      <c r="H61" s="28">
        <v>0.1019</v>
      </c>
      <c r="I61" s="29">
        <v>1741.17</v>
      </c>
      <c r="J61" s="29">
        <f>H61*1741.17</f>
        <v>177.42522300000002</v>
      </c>
      <c r="K61" s="29">
        <v>39.07</v>
      </c>
      <c r="L61" s="29">
        <f aca="true" t="shared" si="5" ref="L61:L87">J61+K61</f>
        <v>216.495223</v>
      </c>
    </row>
    <row r="62" spans="1:12" ht="12.75">
      <c r="A62" s="22">
        <v>65</v>
      </c>
      <c r="B62" s="23" t="s">
        <v>74</v>
      </c>
      <c r="C62" s="24" t="s">
        <v>69</v>
      </c>
      <c r="D62" s="25"/>
      <c r="E62" s="26"/>
      <c r="F62" s="27">
        <v>230.2</v>
      </c>
      <c r="G62" s="27">
        <v>26.9</v>
      </c>
      <c r="H62" s="28">
        <v>0.1169</v>
      </c>
      <c r="I62" s="29">
        <v>1741.17</v>
      </c>
      <c r="J62" s="29">
        <f>H62*1741.17</f>
        <v>203.542773</v>
      </c>
      <c r="K62" s="29">
        <v>39.07</v>
      </c>
      <c r="L62" s="29">
        <f t="shared" si="5"/>
        <v>242.612773</v>
      </c>
    </row>
    <row r="63" spans="1:12" ht="12.75">
      <c r="A63" s="22">
        <v>66</v>
      </c>
      <c r="B63" s="23" t="s">
        <v>75</v>
      </c>
      <c r="C63" s="24" t="s">
        <v>69</v>
      </c>
      <c r="D63" s="25"/>
      <c r="E63" s="26"/>
      <c r="F63" s="27">
        <v>192.7</v>
      </c>
      <c r="G63" s="27">
        <v>29.5</v>
      </c>
      <c r="H63" s="28">
        <v>0.1531</v>
      </c>
      <c r="I63" s="29">
        <v>1741.17</v>
      </c>
      <c r="J63" s="29">
        <f>H63*1741.17</f>
        <v>266.57312700000006</v>
      </c>
      <c r="K63" s="29">
        <v>39.07</v>
      </c>
      <c r="L63" s="29">
        <f t="shared" si="5"/>
        <v>305.64312700000005</v>
      </c>
    </row>
    <row r="64" spans="1:12" ht="12.75">
      <c r="A64" s="22">
        <v>68</v>
      </c>
      <c r="B64" s="23" t="s">
        <v>76</v>
      </c>
      <c r="C64" s="24" t="s">
        <v>69</v>
      </c>
      <c r="D64" s="25"/>
      <c r="E64" s="26"/>
      <c r="F64" s="27">
        <v>67.2</v>
      </c>
      <c r="G64" s="27">
        <v>11.6</v>
      </c>
      <c r="H64" s="28">
        <v>0.1726</v>
      </c>
      <c r="I64" s="29">
        <v>1741.17</v>
      </c>
      <c r="J64" s="29">
        <f aca="true" t="shared" si="6" ref="J64:J87">H64*1741.17</f>
        <v>300.52594200000004</v>
      </c>
      <c r="K64" s="29">
        <v>39.07</v>
      </c>
      <c r="L64" s="29">
        <f t="shared" si="5"/>
        <v>339.59594200000004</v>
      </c>
    </row>
    <row r="65" spans="1:12" ht="12.75">
      <c r="A65" s="22">
        <v>69</v>
      </c>
      <c r="B65" s="23" t="s">
        <v>77</v>
      </c>
      <c r="C65" s="24" t="s">
        <v>69</v>
      </c>
      <c r="D65" s="25"/>
      <c r="E65" s="26"/>
      <c r="F65" s="27">
        <v>175.9</v>
      </c>
      <c r="G65" s="27">
        <v>25.7</v>
      </c>
      <c r="H65" s="28">
        <v>0.1461</v>
      </c>
      <c r="I65" s="29">
        <v>1741.17</v>
      </c>
      <c r="J65" s="29">
        <f t="shared" si="6"/>
        <v>254.38493700000004</v>
      </c>
      <c r="K65" s="29">
        <v>39.07</v>
      </c>
      <c r="L65" s="29">
        <f t="shared" si="5"/>
        <v>293.45493700000003</v>
      </c>
    </row>
    <row r="66" spans="1:12" ht="12.75">
      <c r="A66" s="22">
        <v>70</v>
      </c>
      <c r="B66" s="23" t="s">
        <v>78</v>
      </c>
      <c r="C66" s="24" t="s">
        <v>79</v>
      </c>
      <c r="D66" s="25"/>
      <c r="E66" s="26"/>
      <c r="F66" s="27">
        <v>139.76</v>
      </c>
      <c r="G66" s="27">
        <v>9.38</v>
      </c>
      <c r="H66" s="28">
        <v>0.0671</v>
      </c>
      <c r="I66" s="29">
        <v>1741.17</v>
      </c>
      <c r="J66" s="29">
        <f t="shared" si="6"/>
        <v>116.83250700000002</v>
      </c>
      <c r="K66" s="29">
        <v>39.07</v>
      </c>
      <c r="L66" s="29">
        <f t="shared" si="5"/>
        <v>155.902507</v>
      </c>
    </row>
    <row r="67" spans="1:12" ht="12.75">
      <c r="A67" s="22">
        <v>71</v>
      </c>
      <c r="B67" s="23" t="s">
        <v>80</v>
      </c>
      <c r="C67" s="24" t="s">
        <v>79</v>
      </c>
      <c r="D67" s="25"/>
      <c r="E67" s="26"/>
      <c r="F67" s="27">
        <v>117.3</v>
      </c>
      <c r="G67" s="27">
        <v>10.72</v>
      </c>
      <c r="H67" s="28">
        <v>0.0914</v>
      </c>
      <c r="I67" s="29">
        <v>1741.17</v>
      </c>
      <c r="J67" s="29">
        <f t="shared" si="6"/>
        <v>159.142938</v>
      </c>
      <c r="K67" s="29">
        <v>39.07</v>
      </c>
      <c r="L67" s="29">
        <f t="shared" si="5"/>
        <v>198.21293799999998</v>
      </c>
    </row>
    <row r="68" spans="1:12" ht="12.75">
      <c r="A68" s="22">
        <v>72</v>
      </c>
      <c r="B68" s="23" t="s">
        <v>81</v>
      </c>
      <c r="C68" s="24" t="s">
        <v>79</v>
      </c>
      <c r="D68" s="25"/>
      <c r="E68" s="26"/>
      <c r="F68" s="27">
        <v>341</v>
      </c>
      <c r="G68" s="27">
        <v>22.02</v>
      </c>
      <c r="H68" s="28">
        <v>0.0646</v>
      </c>
      <c r="I68" s="29">
        <v>1741.17</v>
      </c>
      <c r="J68" s="29">
        <f t="shared" si="6"/>
        <v>112.47958200000001</v>
      </c>
      <c r="K68" s="29">
        <v>39.07</v>
      </c>
      <c r="L68" s="29">
        <f t="shared" si="5"/>
        <v>151.54958200000002</v>
      </c>
    </row>
    <row r="69" spans="1:12" ht="12.75">
      <c r="A69" s="22">
        <v>73</v>
      </c>
      <c r="B69" s="23" t="s">
        <v>82</v>
      </c>
      <c r="C69" s="24" t="s">
        <v>79</v>
      </c>
      <c r="D69" s="25"/>
      <c r="E69" s="26"/>
      <c r="F69" s="27">
        <v>123.3</v>
      </c>
      <c r="G69" s="27">
        <v>14.55</v>
      </c>
      <c r="H69" s="28">
        <v>0.118</v>
      </c>
      <c r="I69" s="29">
        <v>1741.17</v>
      </c>
      <c r="J69" s="29">
        <f t="shared" si="6"/>
        <v>205.45806</v>
      </c>
      <c r="K69" s="29">
        <v>39.07</v>
      </c>
      <c r="L69" s="29">
        <f t="shared" si="5"/>
        <v>244.52805999999998</v>
      </c>
    </row>
    <row r="70" spans="1:12" ht="12.75">
      <c r="A70" s="22">
        <v>74</v>
      </c>
      <c r="B70" s="23" t="s">
        <v>83</v>
      </c>
      <c r="C70" s="24" t="s">
        <v>79</v>
      </c>
      <c r="D70" s="25"/>
      <c r="E70" s="26"/>
      <c r="F70" s="27">
        <v>320.49</v>
      </c>
      <c r="G70" s="27">
        <v>21.03</v>
      </c>
      <c r="H70" s="28">
        <v>0.0656</v>
      </c>
      <c r="I70" s="29">
        <v>1741.17</v>
      </c>
      <c r="J70" s="29">
        <f t="shared" si="6"/>
        <v>114.22075200000002</v>
      </c>
      <c r="K70" s="29">
        <v>39.07</v>
      </c>
      <c r="L70" s="29">
        <f t="shared" si="5"/>
        <v>153.29075200000003</v>
      </c>
    </row>
    <row r="71" spans="1:12" ht="12.75">
      <c r="A71" s="22">
        <v>75</v>
      </c>
      <c r="B71" s="23" t="s">
        <v>84</v>
      </c>
      <c r="C71" s="24" t="s">
        <v>79</v>
      </c>
      <c r="D71" s="25"/>
      <c r="E71" s="26"/>
      <c r="F71" s="27">
        <v>256.7</v>
      </c>
      <c r="G71" s="27">
        <v>21.7</v>
      </c>
      <c r="H71" s="28">
        <v>0.0845</v>
      </c>
      <c r="I71" s="29">
        <v>1741.17</v>
      </c>
      <c r="J71" s="29">
        <f t="shared" si="6"/>
        <v>147.12886500000002</v>
      </c>
      <c r="K71" s="29">
        <v>39.07</v>
      </c>
      <c r="L71" s="29">
        <f t="shared" si="5"/>
        <v>186.198865</v>
      </c>
    </row>
    <row r="72" spans="1:12" ht="12.75">
      <c r="A72" s="22">
        <v>76</v>
      </c>
      <c r="B72" s="23" t="s">
        <v>85</v>
      </c>
      <c r="C72" s="24" t="s">
        <v>79</v>
      </c>
      <c r="D72" s="25"/>
      <c r="E72" s="26"/>
      <c r="F72" s="27">
        <v>204.82</v>
      </c>
      <c r="G72" s="27">
        <v>34.29</v>
      </c>
      <c r="H72" s="28">
        <v>0.1674</v>
      </c>
      <c r="I72" s="29">
        <v>1741.17</v>
      </c>
      <c r="J72" s="29">
        <f t="shared" si="6"/>
        <v>291.471858</v>
      </c>
      <c r="K72" s="29">
        <v>39.07</v>
      </c>
      <c r="L72" s="29">
        <f t="shared" si="5"/>
        <v>330.541858</v>
      </c>
    </row>
    <row r="73" spans="1:12" ht="12.75">
      <c r="A73" s="22">
        <v>77</v>
      </c>
      <c r="B73" s="23" t="s">
        <v>86</v>
      </c>
      <c r="C73" s="24" t="s">
        <v>79</v>
      </c>
      <c r="D73" s="25"/>
      <c r="E73" s="26"/>
      <c r="F73" s="27">
        <v>116.37</v>
      </c>
      <c r="G73" s="27">
        <v>10.29</v>
      </c>
      <c r="H73" s="28">
        <v>0.0884</v>
      </c>
      <c r="I73" s="29">
        <v>1741.17</v>
      </c>
      <c r="J73" s="29">
        <f t="shared" si="6"/>
        <v>153.919428</v>
      </c>
      <c r="K73" s="29">
        <v>39.07</v>
      </c>
      <c r="L73" s="29">
        <f t="shared" si="5"/>
        <v>192.989428</v>
      </c>
    </row>
    <row r="74" spans="1:12" ht="12.75">
      <c r="A74" s="22">
        <v>78</v>
      </c>
      <c r="B74" s="23" t="s">
        <v>87</v>
      </c>
      <c r="C74" s="24" t="s">
        <v>79</v>
      </c>
      <c r="D74" s="25"/>
      <c r="E74" s="26"/>
      <c r="F74" s="27">
        <v>268.6</v>
      </c>
      <c r="G74" s="27">
        <v>18.2</v>
      </c>
      <c r="H74" s="28">
        <v>0.0678</v>
      </c>
      <c r="I74" s="29">
        <v>1741.17</v>
      </c>
      <c r="J74" s="29">
        <f t="shared" si="6"/>
        <v>118.051326</v>
      </c>
      <c r="K74" s="29">
        <v>39.07</v>
      </c>
      <c r="L74" s="29">
        <f t="shared" si="5"/>
        <v>157.121326</v>
      </c>
    </row>
    <row r="75" spans="1:12" ht="12.75">
      <c r="A75" s="22">
        <v>79</v>
      </c>
      <c r="B75" s="23" t="s">
        <v>88</v>
      </c>
      <c r="C75" s="24" t="s">
        <v>79</v>
      </c>
      <c r="D75" s="25"/>
      <c r="E75" s="26"/>
      <c r="F75" s="27">
        <v>289.2</v>
      </c>
      <c r="G75" s="27">
        <v>42.14</v>
      </c>
      <c r="H75" s="28">
        <v>0.1457</v>
      </c>
      <c r="I75" s="29">
        <v>1741.17</v>
      </c>
      <c r="J75" s="29">
        <f t="shared" si="6"/>
        <v>253.688469</v>
      </c>
      <c r="K75" s="29">
        <v>39.07</v>
      </c>
      <c r="L75" s="29">
        <f t="shared" si="5"/>
        <v>292.758469</v>
      </c>
    </row>
    <row r="76" spans="1:12" ht="12.75">
      <c r="A76" s="22">
        <v>80</v>
      </c>
      <c r="B76" s="23" t="s">
        <v>89</v>
      </c>
      <c r="C76" s="24" t="s">
        <v>32</v>
      </c>
      <c r="D76" s="25"/>
      <c r="E76" s="26"/>
      <c r="F76" s="27">
        <v>361.9</v>
      </c>
      <c r="G76" s="27">
        <v>53.2</v>
      </c>
      <c r="H76" s="28">
        <v>0.147</v>
      </c>
      <c r="I76" s="29">
        <v>1741.17</v>
      </c>
      <c r="J76" s="29">
        <f t="shared" si="6"/>
        <v>255.95199</v>
      </c>
      <c r="K76" s="29">
        <v>39.07</v>
      </c>
      <c r="L76" s="29">
        <f t="shared" si="5"/>
        <v>295.02199</v>
      </c>
    </row>
    <row r="77" spans="1:12" ht="12.75">
      <c r="A77" s="22">
        <v>81</v>
      </c>
      <c r="B77" s="23" t="s">
        <v>90</v>
      </c>
      <c r="C77" s="24" t="s">
        <v>79</v>
      </c>
      <c r="D77" s="25"/>
      <c r="E77" s="26"/>
      <c r="F77" s="27">
        <v>335.94</v>
      </c>
      <c r="G77" s="27">
        <v>43.56</v>
      </c>
      <c r="H77" s="28">
        <v>0.1297</v>
      </c>
      <c r="I77" s="29">
        <v>1741.17</v>
      </c>
      <c r="J77" s="29">
        <f t="shared" si="6"/>
        <v>225.82974900000002</v>
      </c>
      <c r="K77" s="29">
        <v>39.07</v>
      </c>
      <c r="L77" s="29">
        <f t="shared" si="5"/>
        <v>264.89974900000004</v>
      </c>
    </row>
    <row r="78" spans="1:12" ht="12.75">
      <c r="A78" s="22">
        <v>82</v>
      </c>
      <c r="B78" s="23" t="s">
        <v>91</v>
      </c>
      <c r="C78" s="24" t="s">
        <v>79</v>
      </c>
      <c r="D78" s="25"/>
      <c r="E78" s="26"/>
      <c r="F78" s="27">
        <v>183.84</v>
      </c>
      <c r="G78" s="27">
        <v>19.65</v>
      </c>
      <c r="H78" s="28">
        <v>0.1069</v>
      </c>
      <c r="I78" s="29">
        <v>1741.17</v>
      </c>
      <c r="J78" s="29">
        <f t="shared" si="6"/>
        <v>186.131073</v>
      </c>
      <c r="K78" s="29">
        <v>39.07</v>
      </c>
      <c r="L78" s="29">
        <f t="shared" si="5"/>
        <v>225.20107299999998</v>
      </c>
    </row>
    <row r="79" spans="1:12" ht="12.75">
      <c r="A79" s="22">
        <v>83</v>
      </c>
      <c r="B79" s="23" t="s">
        <v>92</v>
      </c>
      <c r="C79" s="24" t="s">
        <v>79</v>
      </c>
      <c r="D79" s="25"/>
      <c r="E79" s="26"/>
      <c r="F79" s="27">
        <v>221.5</v>
      </c>
      <c r="G79" s="27">
        <v>12.81</v>
      </c>
      <c r="H79" s="28">
        <v>0.0578</v>
      </c>
      <c r="I79" s="29">
        <v>1741.17</v>
      </c>
      <c r="J79" s="29">
        <f t="shared" si="6"/>
        <v>100.63962599999999</v>
      </c>
      <c r="K79" s="29">
        <v>39.07</v>
      </c>
      <c r="L79" s="29">
        <f t="shared" si="5"/>
        <v>139.709626</v>
      </c>
    </row>
    <row r="80" spans="1:12" ht="12.75">
      <c r="A80" s="22">
        <v>84</v>
      </c>
      <c r="B80" s="23" t="s">
        <v>93</v>
      </c>
      <c r="C80" s="24" t="s">
        <v>79</v>
      </c>
      <c r="D80" s="25"/>
      <c r="E80" s="26"/>
      <c r="F80" s="27">
        <v>89.53</v>
      </c>
      <c r="G80" s="27">
        <v>12.09</v>
      </c>
      <c r="H80" s="28">
        <v>0.135</v>
      </c>
      <c r="I80" s="29">
        <v>1741.17</v>
      </c>
      <c r="J80" s="29">
        <f t="shared" si="6"/>
        <v>235.05795000000003</v>
      </c>
      <c r="K80" s="29">
        <v>39.07</v>
      </c>
      <c r="L80" s="29">
        <f t="shared" si="5"/>
        <v>274.12795000000006</v>
      </c>
    </row>
    <row r="81" spans="1:12" ht="12.75">
      <c r="A81" s="22">
        <v>85</v>
      </c>
      <c r="B81" s="23" t="s">
        <v>94</v>
      </c>
      <c r="C81" s="24" t="s">
        <v>79</v>
      </c>
      <c r="D81" s="25"/>
      <c r="E81" s="26"/>
      <c r="F81" s="27">
        <v>223.85</v>
      </c>
      <c r="G81" s="27">
        <v>21.99</v>
      </c>
      <c r="H81" s="28">
        <v>0.0982</v>
      </c>
      <c r="I81" s="29">
        <v>1741.17</v>
      </c>
      <c r="J81" s="29">
        <f t="shared" si="6"/>
        <v>170.982894</v>
      </c>
      <c r="K81" s="29">
        <v>39.07</v>
      </c>
      <c r="L81" s="29">
        <f t="shared" si="5"/>
        <v>210.05289399999998</v>
      </c>
    </row>
    <row r="82" spans="1:12" ht="12.75">
      <c r="A82" s="22">
        <v>86</v>
      </c>
      <c r="B82" s="23" t="s">
        <v>95</v>
      </c>
      <c r="C82" s="24" t="s">
        <v>79</v>
      </c>
      <c r="D82" s="25"/>
      <c r="E82" s="26"/>
      <c r="F82" s="27">
        <v>105.48</v>
      </c>
      <c r="G82" s="27">
        <v>6.33</v>
      </c>
      <c r="H82" s="28">
        <v>0.06</v>
      </c>
      <c r="I82" s="29">
        <v>1741.17</v>
      </c>
      <c r="J82" s="29">
        <f t="shared" si="6"/>
        <v>104.4702</v>
      </c>
      <c r="K82" s="29">
        <v>39.07</v>
      </c>
      <c r="L82" s="29">
        <f t="shared" si="5"/>
        <v>143.5402</v>
      </c>
    </row>
    <row r="83" spans="1:12" ht="12.75">
      <c r="A83" s="22">
        <v>87</v>
      </c>
      <c r="B83" s="23" t="s">
        <v>96</v>
      </c>
      <c r="C83" s="24" t="s">
        <v>79</v>
      </c>
      <c r="D83" s="25"/>
      <c r="E83" s="26"/>
      <c r="F83" s="27">
        <v>139.16</v>
      </c>
      <c r="G83" s="27">
        <v>12.4</v>
      </c>
      <c r="H83" s="28">
        <v>0.0891</v>
      </c>
      <c r="I83" s="29">
        <v>1741.17</v>
      </c>
      <c r="J83" s="29">
        <f t="shared" si="6"/>
        <v>155.138247</v>
      </c>
      <c r="K83" s="29">
        <v>39.07</v>
      </c>
      <c r="L83" s="29">
        <f t="shared" si="5"/>
        <v>194.208247</v>
      </c>
    </row>
    <row r="84" spans="1:12" ht="12.75">
      <c r="A84" s="22">
        <v>88</v>
      </c>
      <c r="B84" s="23" t="s">
        <v>97</v>
      </c>
      <c r="C84" s="24" t="s">
        <v>79</v>
      </c>
      <c r="D84" s="25"/>
      <c r="E84" s="26"/>
      <c r="F84" s="27">
        <v>248.74</v>
      </c>
      <c r="G84" s="27">
        <v>21.21</v>
      </c>
      <c r="H84" s="28">
        <v>0.0853</v>
      </c>
      <c r="I84" s="29">
        <v>1741.17</v>
      </c>
      <c r="J84" s="29">
        <f t="shared" si="6"/>
        <v>148.521801</v>
      </c>
      <c r="K84" s="29">
        <v>39.07</v>
      </c>
      <c r="L84" s="29">
        <f t="shared" si="5"/>
        <v>187.591801</v>
      </c>
    </row>
    <row r="85" spans="1:12" ht="12.75">
      <c r="A85" s="22">
        <v>89</v>
      </c>
      <c r="B85" s="23" t="s">
        <v>98</v>
      </c>
      <c r="C85" s="24" t="s">
        <v>79</v>
      </c>
      <c r="D85" s="25"/>
      <c r="E85" s="26"/>
      <c r="F85" s="27">
        <v>123.39</v>
      </c>
      <c r="G85" s="27">
        <v>14.13</v>
      </c>
      <c r="H85" s="28">
        <v>0.1145</v>
      </c>
      <c r="I85" s="29">
        <v>1741.17</v>
      </c>
      <c r="J85" s="29">
        <f t="shared" si="6"/>
        <v>199.363965</v>
      </c>
      <c r="K85" s="29">
        <v>39.07</v>
      </c>
      <c r="L85" s="29">
        <f t="shared" si="5"/>
        <v>238.433965</v>
      </c>
    </row>
    <row r="86" spans="1:12" ht="12.75">
      <c r="A86" s="22">
        <v>90</v>
      </c>
      <c r="B86" s="23" t="s">
        <v>99</v>
      </c>
      <c r="C86" s="24" t="s">
        <v>79</v>
      </c>
      <c r="D86" s="25"/>
      <c r="E86" s="26"/>
      <c r="F86" s="27">
        <v>135.3</v>
      </c>
      <c r="G86" s="27">
        <v>14.6</v>
      </c>
      <c r="H86" s="28">
        <v>0.1079</v>
      </c>
      <c r="I86" s="29">
        <v>1741.17</v>
      </c>
      <c r="J86" s="29">
        <f t="shared" si="6"/>
        <v>187.872243</v>
      </c>
      <c r="K86" s="29">
        <v>39.07</v>
      </c>
      <c r="L86" s="29">
        <f t="shared" si="5"/>
        <v>226.942243</v>
      </c>
    </row>
    <row r="87" spans="1:12" ht="12.75">
      <c r="A87" s="22">
        <v>91</v>
      </c>
      <c r="B87" s="23" t="s">
        <v>100</v>
      </c>
      <c r="C87" s="24" t="s">
        <v>79</v>
      </c>
      <c r="D87" s="25"/>
      <c r="E87" s="26"/>
      <c r="F87" s="27">
        <v>265.3</v>
      </c>
      <c r="G87" s="27">
        <v>17.46</v>
      </c>
      <c r="H87" s="28">
        <v>0.0658</v>
      </c>
      <c r="I87" s="29">
        <v>1741.17</v>
      </c>
      <c r="J87" s="29">
        <f t="shared" si="6"/>
        <v>114.568986</v>
      </c>
      <c r="K87" s="29">
        <v>39.07</v>
      </c>
      <c r="L87" s="29">
        <f t="shared" si="5"/>
        <v>153.638986</v>
      </c>
    </row>
    <row r="88" spans="1:12" ht="12.75">
      <c r="A88" s="22">
        <v>93</v>
      </c>
      <c r="B88" s="23" t="s">
        <v>101</v>
      </c>
      <c r="C88" s="24" t="s">
        <v>79</v>
      </c>
      <c r="D88" s="25"/>
      <c r="E88" s="26"/>
      <c r="F88" s="27">
        <v>387.56</v>
      </c>
      <c r="G88" s="27">
        <v>60.45</v>
      </c>
      <c r="H88" s="28">
        <v>0.156</v>
      </c>
      <c r="I88" s="29">
        <v>1741.17</v>
      </c>
      <c r="J88" s="29">
        <f aca="true" t="shared" si="7" ref="J88:J109">H88*1741.17</f>
        <v>271.62252</v>
      </c>
      <c r="K88" s="29">
        <v>39.07</v>
      </c>
      <c r="L88" s="29">
        <f aca="true" t="shared" si="8" ref="L88:L112">J88+K88</f>
        <v>310.69252</v>
      </c>
    </row>
    <row r="89" spans="1:12" ht="12.75">
      <c r="A89" s="22">
        <v>94</v>
      </c>
      <c r="B89" s="23" t="s">
        <v>102</v>
      </c>
      <c r="C89" s="24" t="s">
        <v>103</v>
      </c>
      <c r="D89" s="25"/>
      <c r="E89" s="26"/>
      <c r="F89" s="27">
        <v>362.43</v>
      </c>
      <c r="G89" s="27">
        <v>27.14</v>
      </c>
      <c r="H89" s="28">
        <v>0.0749</v>
      </c>
      <c r="I89" s="29">
        <v>1741.17</v>
      </c>
      <c r="J89" s="29">
        <f t="shared" si="7"/>
        <v>130.413633</v>
      </c>
      <c r="K89" s="29">
        <v>39.07</v>
      </c>
      <c r="L89" s="29">
        <f t="shared" si="8"/>
        <v>169.483633</v>
      </c>
    </row>
    <row r="90" spans="1:12" ht="12.75">
      <c r="A90" s="22">
        <v>95</v>
      </c>
      <c r="B90" s="23" t="s">
        <v>104</v>
      </c>
      <c r="C90" s="24" t="s">
        <v>103</v>
      </c>
      <c r="D90" s="25"/>
      <c r="E90" s="26"/>
      <c r="F90" s="27">
        <v>100.65</v>
      </c>
      <c r="G90" s="27">
        <v>8.55</v>
      </c>
      <c r="H90" s="28">
        <v>0.0849</v>
      </c>
      <c r="I90" s="29">
        <v>1741.17</v>
      </c>
      <c r="J90" s="29">
        <f t="shared" si="7"/>
        <v>147.825333</v>
      </c>
      <c r="K90" s="29">
        <v>39.07</v>
      </c>
      <c r="L90" s="29">
        <f t="shared" si="8"/>
        <v>186.895333</v>
      </c>
    </row>
    <row r="91" spans="1:12" ht="12.75">
      <c r="A91" s="22">
        <v>96</v>
      </c>
      <c r="B91" s="23" t="s">
        <v>105</v>
      </c>
      <c r="C91" s="24" t="s">
        <v>103</v>
      </c>
      <c r="D91" s="25"/>
      <c r="E91" s="26"/>
      <c r="F91" s="27">
        <v>252.27</v>
      </c>
      <c r="G91" s="27">
        <v>17.99</v>
      </c>
      <c r="H91" s="28">
        <v>0.0713</v>
      </c>
      <c r="I91" s="29">
        <v>1741.17</v>
      </c>
      <c r="J91" s="29">
        <f t="shared" si="7"/>
        <v>124.14542100000001</v>
      </c>
      <c r="K91" s="29">
        <v>39.07</v>
      </c>
      <c r="L91" s="29">
        <f t="shared" si="8"/>
        <v>163.21542100000002</v>
      </c>
    </row>
    <row r="92" spans="1:12" ht="12.75">
      <c r="A92" s="22">
        <v>97</v>
      </c>
      <c r="B92" s="23" t="s">
        <v>106</v>
      </c>
      <c r="C92" s="24" t="s">
        <v>103</v>
      </c>
      <c r="D92" s="25"/>
      <c r="E92" s="26"/>
      <c r="F92" s="27">
        <v>297.91</v>
      </c>
      <c r="G92" s="27">
        <v>23.11</v>
      </c>
      <c r="H92" s="28">
        <v>0.0776</v>
      </c>
      <c r="I92" s="29">
        <v>1741.17</v>
      </c>
      <c r="J92" s="29">
        <f t="shared" si="7"/>
        <v>135.11479200000002</v>
      </c>
      <c r="K92" s="29">
        <v>39.07</v>
      </c>
      <c r="L92" s="29">
        <f t="shared" si="8"/>
        <v>174.18479200000002</v>
      </c>
    </row>
    <row r="93" spans="1:12" ht="12.75">
      <c r="A93" s="22">
        <v>98</v>
      </c>
      <c r="B93" s="31" t="s">
        <v>107</v>
      </c>
      <c r="C93" s="24" t="s">
        <v>103</v>
      </c>
      <c r="D93" s="25"/>
      <c r="E93" s="26"/>
      <c r="F93" s="27">
        <v>96.57</v>
      </c>
      <c r="G93" s="27">
        <v>8.67</v>
      </c>
      <c r="H93" s="28">
        <v>0.0898</v>
      </c>
      <c r="I93" s="29">
        <v>1741.17</v>
      </c>
      <c r="J93" s="29">
        <f t="shared" si="7"/>
        <v>156.357066</v>
      </c>
      <c r="K93" s="29">
        <v>39.07</v>
      </c>
      <c r="L93" s="29">
        <f t="shared" si="8"/>
        <v>195.427066</v>
      </c>
    </row>
    <row r="94" spans="1:12" ht="12.75">
      <c r="A94" s="22">
        <v>99</v>
      </c>
      <c r="B94" s="23" t="s">
        <v>108</v>
      </c>
      <c r="C94" s="24" t="s">
        <v>103</v>
      </c>
      <c r="D94" s="25"/>
      <c r="E94" s="26"/>
      <c r="F94" s="27">
        <v>132.92</v>
      </c>
      <c r="G94" s="27">
        <v>12.12</v>
      </c>
      <c r="H94" s="28">
        <v>0.0912</v>
      </c>
      <c r="I94" s="29">
        <v>1741.17</v>
      </c>
      <c r="J94" s="29">
        <f t="shared" si="7"/>
        <v>158.79470400000002</v>
      </c>
      <c r="K94" s="29">
        <v>39.07</v>
      </c>
      <c r="L94" s="29">
        <f t="shared" si="8"/>
        <v>197.86470400000002</v>
      </c>
    </row>
    <row r="95" spans="1:12" ht="12.75">
      <c r="A95" s="22">
        <v>100</v>
      </c>
      <c r="B95" s="23" t="s">
        <v>109</v>
      </c>
      <c r="C95" s="24" t="s">
        <v>103</v>
      </c>
      <c r="D95" s="25"/>
      <c r="E95" s="26"/>
      <c r="F95" s="27">
        <v>275.25</v>
      </c>
      <c r="G95" s="27">
        <v>22.43</v>
      </c>
      <c r="H95" s="28">
        <v>0.0815</v>
      </c>
      <c r="I95" s="29">
        <v>1741.17</v>
      </c>
      <c r="J95" s="29">
        <f t="shared" si="7"/>
        <v>141.90535500000001</v>
      </c>
      <c r="K95" s="29">
        <v>39.07</v>
      </c>
      <c r="L95" s="29">
        <f t="shared" si="8"/>
        <v>180.975355</v>
      </c>
    </row>
    <row r="96" spans="1:12" ht="12.75">
      <c r="A96" s="22">
        <v>101</v>
      </c>
      <c r="B96" s="23" t="s">
        <v>110</v>
      </c>
      <c r="C96" s="24" t="s">
        <v>103</v>
      </c>
      <c r="D96" s="25"/>
      <c r="E96" s="26"/>
      <c r="F96" s="27">
        <v>219.11</v>
      </c>
      <c r="G96" s="27">
        <v>15.74</v>
      </c>
      <c r="H96" s="28">
        <v>0.0718</v>
      </c>
      <c r="I96" s="29">
        <v>1741.17</v>
      </c>
      <c r="J96" s="29">
        <f t="shared" si="7"/>
        <v>125.016006</v>
      </c>
      <c r="K96" s="29">
        <v>39.07</v>
      </c>
      <c r="L96" s="29">
        <f t="shared" si="8"/>
        <v>164.086006</v>
      </c>
    </row>
    <row r="97" spans="1:12" ht="12.75">
      <c r="A97" s="22">
        <v>102</v>
      </c>
      <c r="B97" s="23" t="s">
        <v>111</v>
      </c>
      <c r="C97" s="24" t="s">
        <v>103</v>
      </c>
      <c r="D97" s="25"/>
      <c r="E97" s="26"/>
      <c r="F97" s="27">
        <v>91.72</v>
      </c>
      <c r="G97" s="27">
        <v>7.32</v>
      </c>
      <c r="H97" s="28">
        <v>0.0798</v>
      </c>
      <c r="I97" s="29">
        <v>1741.17</v>
      </c>
      <c r="J97" s="29">
        <f t="shared" si="7"/>
        <v>138.945366</v>
      </c>
      <c r="K97" s="29">
        <v>39.07</v>
      </c>
      <c r="L97" s="29">
        <f t="shared" si="8"/>
        <v>178.015366</v>
      </c>
    </row>
    <row r="98" spans="1:12" ht="12.75">
      <c r="A98" s="22">
        <v>103</v>
      </c>
      <c r="B98" s="23" t="s">
        <v>112</v>
      </c>
      <c r="C98" s="24" t="s">
        <v>103</v>
      </c>
      <c r="D98" s="25"/>
      <c r="E98" s="26"/>
      <c r="F98" s="27">
        <v>112.3</v>
      </c>
      <c r="G98" s="27">
        <v>15.85</v>
      </c>
      <c r="H98" s="28">
        <v>0.1411</v>
      </c>
      <c r="I98" s="29">
        <v>1741.17</v>
      </c>
      <c r="J98" s="29">
        <f t="shared" si="7"/>
        <v>245.679087</v>
      </c>
      <c r="K98" s="29">
        <v>39.07</v>
      </c>
      <c r="L98" s="29">
        <f t="shared" si="8"/>
        <v>284.74908700000003</v>
      </c>
    </row>
    <row r="99" spans="1:12" ht="12.75">
      <c r="A99" s="22">
        <v>104</v>
      </c>
      <c r="B99" s="23" t="s">
        <v>113</v>
      </c>
      <c r="C99" s="24" t="s">
        <v>103</v>
      </c>
      <c r="D99" s="25"/>
      <c r="E99" s="26"/>
      <c r="F99" s="27">
        <v>170.44</v>
      </c>
      <c r="G99" s="27">
        <v>20.92</v>
      </c>
      <c r="H99" s="28">
        <v>0.1227</v>
      </c>
      <c r="I99" s="29">
        <v>1741.17</v>
      </c>
      <c r="J99" s="29">
        <f t="shared" si="7"/>
        <v>213.641559</v>
      </c>
      <c r="K99" s="29">
        <v>39.07</v>
      </c>
      <c r="L99" s="29">
        <f t="shared" si="8"/>
        <v>252.711559</v>
      </c>
    </row>
    <row r="100" spans="1:12" ht="12.75">
      <c r="A100" s="22">
        <v>105</v>
      </c>
      <c r="B100" s="23" t="s">
        <v>114</v>
      </c>
      <c r="C100" s="24" t="s">
        <v>103</v>
      </c>
      <c r="D100" s="25"/>
      <c r="E100" s="26"/>
      <c r="F100" s="27">
        <v>175.25</v>
      </c>
      <c r="G100" s="27">
        <v>21.84</v>
      </c>
      <c r="H100" s="28">
        <v>0.1246</v>
      </c>
      <c r="I100" s="29">
        <v>1741.17</v>
      </c>
      <c r="J100" s="29">
        <f t="shared" si="7"/>
        <v>216.94978200000003</v>
      </c>
      <c r="K100" s="29">
        <v>39.07</v>
      </c>
      <c r="L100" s="29">
        <f t="shared" si="8"/>
        <v>256.019782</v>
      </c>
    </row>
    <row r="101" spans="1:12" ht="12.75">
      <c r="A101" s="22">
        <v>106</v>
      </c>
      <c r="B101" s="23" t="s">
        <v>115</v>
      </c>
      <c r="C101" s="24" t="s">
        <v>103</v>
      </c>
      <c r="D101" s="25"/>
      <c r="E101" s="26"/>
      <c r="F101" s="27">
        <v>292.42</v>
      </c>
      <c r="G101" s="27">
        <v>43.16</v>
      </c>
      <c r="H101" s="28">
        <v>0.1476</v>
      </c>
      <c r="I101" s="29">
        <v>1741.17</v>
      </c>
      <c r="J101" s="29">
        <f t="shared" si="7"/>
        <v>256.99669200000005</v>
      </c>
      <c r="K101" s="29">
        <v>39.07</v>
      </c>
      <c r="L101" s="29">
        <f t="shared" si="8"/>
        <v>296.06669200000005</v>
      </c>
    </row>
    <row r="102" spans="1:12" ht="12.75">
      <c r="A102" s="22">
        <v>107</v>
      </c>
      <c r="B102" s="23" t="s">
        <v>116</v>
      </c>
      <c r="C102" s="24" t="s">
        <v>117</v>
      </c>
      <c r="D102" s="25"/>
      <c r="E102" s="26"/>
      <c r="F102" s="27">
        <v>107.7</v>
      </c>
      <c r="G102" s="27">
        <v>12.6</v>
      </c>
      <c r="H102" s="28">
        <v>0.117</v>
      </c>
      <c r="I102" s="29">
        <v>1741.17</v>
      </c>
      <c r="J102" s="29">
        <f t="shared" si="7"/>
        <v>203.71689</v>
      </c>
      <c r="K102" s="29">
        <v>39.07</v>
      </c>
      <c r="L102" s="29">
        <f t="shared" si="8"/>
        <v>242.78689</v>
      </c>
    </row>
    <row r="103" spans="1:12" ht="12.75">
      <c r="A103" s="22">
        <v>108</v>
      </c>
      <c r="B103" s="23" t="s">
        <v>118</v>
      </c>
      <c r="C103" s="24" t="s">
        <v>103</v>
      </c>
      <c r="D103" s="25"/>
      <c r="E103" s="26"/>
      <c r="F103" s="27">
        <v>552.91</v>
      </c>
      <c r="G103" s="27">
        <v>47.16</v>
      </c>
      <c r="H103" s="28">
        <v>0.0853</v>
      </c>
      <c r="I103" s="29">
        <v>1741.17</v>
      </c>
      <c r="J103" s="29">
        <f t="shared" si="7"/>
        <v>148.521801</v>
      </c>
      <c r="K103" s="29">
        <v>39.07</v>
      </c>
      <c r="L103" s="29">
        <f t="shared" si="8"/>
        <v>187.591801</v>
      </c>
    </row>
    <row r="104" spans="1:12" ht="12.75">
      <c r="A104" s="22">
        <v>109</v>
      </c>
      <c r="B104" s="23" t="s">
        <v>119</v>
      </c>
      <c r="C104" s="24" t="s">
        <v>103</v>
      </c>
      <c r="D104" s="25"/>
      <c r="E104" s="26"/>
      <c r="F104" s="27">
        <v>374.97</v>
      </c>
      <c r="G104" s="27">
        <v>37.16</v>
      </c>
      <c r="H104" s="28">
        <v>0.0991</v>
      </c>
      <c r="I104" s="29">
        <v>1741.17</v>
      </c>
      <c r="J104" s="29">
        <f t="shared" si="7"/>
        <v>172.549947</v>
      </c>
      <c r="K104" s="29">
        <v>39.07</v>
      </c>
      <c r="L104" s="29">
        <f t="shared" si="8"/>
        <v>211.619947</v>
      </c>
    </row>
    <row r="105" spans="1:12" ht="12.75">
      <c r="A105" s="22">
        <v>110</v>
      </c>
      <c r="B105" s="23" t="s">
        <v>120</v>
      </c>
      <c r="C105" s="24" t="s">
        <v>79</v>
      </c>
      <c r="D105" s="25"/>
      <c r="E105" s="26"/>
      <c r="F105" s="27">
        <v>124.17</v>
      </c>
      <c r="G105" s="27">
        <v>12.94</v>
      </c>
      <c r="H105" s="28">
        <v>0.1042</v>
      </c>
      <c r="I105" s="29">
        <v>1741.17</v>
      </c>
      <c r="J105" s="29">
        <f t="shared" si="7"/>
        <v>181.429914</v>
      </c>
      <c r="K105" s="29">
        <v>39.07</v>
      </c>
      <c r="L105" s="29">
        <f t="shared" si="8"/>
        <v>220.499914</v>
      </c>
    </row>
    <row r="106" spans="1:12" ht="12.75">
      <c r="A106" s="22">
        <v>111</v>
      </c>
      <c r="B106" s="23" t="s">
        <v>121</v>
      </c>
      <c r="C106" s="24" t="s">
        <v>103</v>
      </c>
      <c r="D106" s="25"/>
      <c r="E106" s="26"/>
      <c r="F106" s="27">
        <v>219.5</v>
      </c>
      <c r="G106" s="27">
        <v>26.4</v>
      </c>
      <c r="H106" s="28">
        <v>0.1203</v>
      </c>
      <c r="I106" s="29">
        <v>1741.17</v>
      </c>
      <c r="J106" s="29">
        <f t="shared" si="7"/>
        <v>209.46275100000003</v>
      </c>
      <c r="K106" s="29">
        <v>39.07</v>
      </c>
      <c r="L106" s="29">
        <f t="shared" si="8"/>
        <v>248.53275100000002</v>
      </c>
    </row>
    <row r="107" spans="1:12" ht="12.75">
      <c r="A107" s="22">
        <v>112</v>
      </c>
      <c r="B107" s="23" t="s">
        <v>122</v>
      </c>
      <c r="C107" s="24" t="s">
        <v>103</v>
      </c>
      <c r="D107" s="25"/>
      <c r="E107" s="26"/>
      <c r="F107" s="27">
        <v>81.4</v>
      </c>
      <c r="G107" s="27">
        <v>7.2</v>
      </c>
      <c r="H107" s="28">
        <v>0.0885</v>
      </c>
      <c r="I107" s="29">
        <v>1741.17</v>
      </c>
      <c r="J107" s="29">
        <f t="shared" si="7"/>
        <v>154.093545</v>
      </c>
      <c r="K107" s="29">
        <v>39.07</v>
      </c>
      <c r="L107" s="29">
        <f t="shared" si="8"/>
        <v>193.163545</v>
      </c>
    </row>
    <row r="108" spans="1:12" ht="12.75">
      <c r="A108" s="22">
        <v>113</v>
      </c>
      <c r="B108" s="23" t="s">
        <v>123</v>
      </c>
      <c r="C108" s="24" t="s">
        <v>103</v>
      </c>
      <c r="D108" s="25"/>
      <c r="E108" s="26"/>
      <c r="F108" s="27">
        <v>302.5</v>
      </c>
      <c r="G108" s="27">
        <v>26.8</v>
      </c>
      <c r="H108" s="28">
        <v>0.0886</v>
      </c>
      <c r="I108" s="29">
        <v>1741.17</v>
      </c>
      <c r="J108" s="29">
        <f t="shared" si="7"/>
        <v>154.267662</v>
      </c>
      <c r="K108" s="29">
        <v>39.07</v>
      </c>
      <c r="L108" s="29">
        <f t="shared" si="8"/>
        <v>193.337662</v>
      </c>
    </row>
    <row r="109" spans="1:12" ht="12.75">
      <c r="A109" s="22">
        <v>114</v>
      </c>
      <c r="B109" s="23" t="s">
        <v>124</v>
      </c>
      <c r="C109" s="24" t="s">
        <v>103</v>
      </c>
      <c r="D109" s="25"/>
      <c r="E109" s="26"/>
      <c r="F109" s="27">
        <v>166.8</v>
      </c>
      <c r="G109" s="27">
        <v>10.7</v>
      </c>
      <c r="H109" s="28">
        <v>0.0641</v>
      </c>
      <c r="I109" s="29">
        <v>1741.17</v>
      </c>
      <c r="J109" s="29">
        <f t="shared" si="7"/>
        <v>111.60899700000002</v>
      </c>
      <c r="K109" s="29">
        <v>39.07</v>
      </c>
      <c r="L109" s="29">
        <f t="shared" si="8"/>
        <v>150.678997</v>
      </c>
    </row>
    <row r="110" spans="1:12" ht="12.75">
      <c r="A110" s="22">
        <v>116</v>
      </c>
      <c r="B110" s="23" t="s">
        <v>125</v>
      </c>
      <c r="C110" s="24" t="s">
        <v>103</v>
      </c>
      <c r="D110" s="25"/>
      <c r="E110" s="26"/>
      <c r="F110" s="27">
        <v>199.3</v>
      </c>
      <c r="G110" s="27">
        <v>28.3</v>
      </c>
      <c r="H110" s="30">
        <v>0.142</v>
      </c>
      <c r="I110" s="29">
        <v>1741.17</v>
      </c>
      <c r="J110" s="29">
        <f>H110*1741.17</f>
        <v>247.24614</v>
      </c>
      <c r="K110" s="29">
        <v>39.07</v>
      </c>
      <c r="L110" s="29">
        <f t="shared" si="8"/>
        <v>286.31614</v>
      </c>
    </row>
    <row r="111" spans="1:12" ht="12.75">
      <c r="A111" s="22">
        <v>117</v>
      </c>
      <c r="B111" s="23" t="s">
        <v>126</v>
      </c>
      <c r="C111" s="24" t="s">
        <v>103</v>
      </c>
      <c r="D111" s="25"/>
      <c r="E111" s="26"/>
      <c r="F111" s="27">
        <v>159.7</v>
      </c>
      <c r="G111" s="27">
        <v>26.5</v>
      </c>
      <c r="H111" s="28">
        <v>0.1659</v>
      </c>
      <c r="I111" s="29">
        <v>1741.17</v>
      </c>
      <c r="J111" s="29">
        <f>H111*1741.17</f>
        <v>288.860103</v>
      </c>
      <c r="K111" s="29">
        <v>39.07</v>
      </c>
      <c r="L111" s="29">
        <f t="shared" si="8"/>
        <v>327.930103</v>
      </c>
    </row>
    <row r="112" spans="1:12" ht="12.75">
      <c r="A112" s="22">
        <v>118</v>
      </c>
      <c r="B112" s="23" t="s">
        <v>127</v>
      </c>
      <c r="C112" s="24" t="s">
        <v>103</v>
      </c>
      <c r="D112" s="25"/>
      <c r="E112" s="26"/>
      <c r="F112" s="27">
        <v>354</v>
      </c>
      <c r="G112" s="27">
        <v>52.8</v>
      </c>
      <c r="H112" s="30">
        <v>0.1492</v>
      </c>
      <c r="I112" s="29">
        <v>1741.17</v>
      </c>
      <c r="J112" s="29">
        <f>H112*1741.17</f>
        <v>259.78256400000004</v>
      </c>
      <c r="K112" s="29">
        <v>39.07</v>
      </c>
      <c r="L112" s="29">
        <f t="shared" si="8"/>
        <v>298.85256400000003</v>
      </c>
    </row>
    <row r="113" spans="1:12" ht="12.75">
      <c r="A113" s="22">
        <v>125</v>
      </c>
      <c r="B113" s="23" t="s">
        <v>130</v>
      </c>
      <c r="C113" s="24" t="s">
        <v>128</v>
      </c>
      <c r="D113" s="25"/>
      <c r="E113" s="26"/>
      <c r="F113" s="27">
        <v>248</v>
      </c>
      <c r="G113" s="27">
        <v>18.6</v>
      </c>
      <c r="H113" s="28">
        <v>0.075</v>
      </c>
      <c r="I113" s="29">
        <v>1741.17</v>
      </c>
      <c r="J113" s="29">
        <f>H113*1741.17</f>
        <v>130.58775</v>
      </c>
      <c r="K113" s="29">
        <v>39.07</v>
      </c>
      <c r="L113" s="29">
        <f>J113+K113</f>
        <v>169.65775</v>
      </c>
    </row>
    <row r="114" spans="1:12" ht="12.75">
      <c r="A114" s="22">
        <v>126</v>
      </c>
      <c r="B114" s="23" t="s">
        <v>131</v>
      </c>
      <c r="C114" s="24" t="s">
        <v>129</v>
      </c>
      <c r="D114" s="25"/>
      <c r="E114" s="26"/>
      <c r="F114" s="27">
        <v>113.5</v>
      </c>
      <c r="G114" s="27">
        <v>7.6</v>
      </c>
      <c r="H114" s="28">
        <v>0.067</v>
      </c>
      <c r="I114" s="29">
        <v>1741.17</v>
      </c>
      <c r="J114" s="29">
        <f>H114*1741.17</f>
        <v>116.65839000000001</v>
      </c>
      <c r="K114" s="29">
        <v>39.07</v>
      </c>
      <c r="L114" s="29">
        <f>J114+K114</f>
        <v>155.72839000000002</v>
      </c>
    </row>
    <row r="115" spans="1:12" ht="12.75">
      <c r="A115" s="22">
        <v>127</v>
      </c>
      <c r="B115" s="23" t="s">
        <v>132</v>
      </c>
      <c r="C115" s="24" t="s">
        <v>129</v>
      </c>
      <c r="D115" s="25"/>
      <c r="E115" s="26"/>
      <c r="F115" s="27">
        <v>132.3</v>
      </c>
      <c r="G115" s="27">
        <v>11</v>
      </c>
      <c r="H115" s="28">
        <v>0.0831</v>
      </c>
      <c r="I115" s="29">
        <v>1741.17</v>
      </c>
      <c r="J115" s="29">
        <f>H115*1741.17</f>
        <v>144.691227</v>
      </c>
      <c r="K115" s="29">
        <v>39.07</v>
      </c>
      <c r="L115" s="29">
        <f>J115+K115</f>
        <v>183.761227</v>
      </c>
    </row>
    <row r="116" spans="1:12" ht="12.75">
      <c r="A116" s="22">
        <v>131</v>
      </c>
      <c r="B116" s="23" t="s">
        <v>133</v>
      </c>
      <c r="C116" s="24" t="s">
        <v>117</v>
      </c>
      <c r="D116" s="25"/>
      <c r="E116" s="26"/>
      <c r="F116" s="27">
        <v>160.6</v>
      </c>
      <c r="G116" s="27">
        <v>16.1</v>
      </c>
      <c r="H116" s="28">
        <v>0.1002</v>
      </c>
      <c r="I116" s="29">
        <v>1741.17</v>
      </c>
      <c r="J116" s="29">
        <f>H116*1741.17</f>
        <v>174.465234</v>
      </c>
      <c r="K116" s="29">
        <v>39.07</v>
      </c>
      <c r="L116" s="29">
        <f>J116+K116</f>
        <v>213.535234</v>
      </c>
    </row>
    <row r="117" spans="1:12" ht="12.75">
      <c r="A117" s="22">
        <v>132</v>
      </c>
      <c r="B117" s="23" t="s">
        <v>134</v>
      </c>
      <c r="C117" s="24" t="s">
        <v>129</v>
      </c>
      <c r="D117" s="25"/>
      <c r="E117" s="26"/>
      <c r="F117" s="27">
        <v>87.3</v>
      </c>
      <c r="G117" s="27">
        <v>8.9</v>
      </c>
      <c r="H117" s="28">
        <v>0.1019</v>
      </c>
      <c r="I117" s="29">
        <v>1741.17</v>
      </c>
      <c r="J117" s="29">
        <f>H117*1741.17</f>
        <v>177.42522300000002</v>
      </c>
      <c r="K117" s="29">
        <v>39.07</v>
      </c>
      <c r="L117" s="29">
        <f>J117+K117</f>
        <v>216.495223</v>
      </c>
    </row>
    <row r="118" spans="1:12" ht="12.75">
      <c r="A118" s="22">
        <v>133</v>
      </c>
      <c r="B118" s="23" t="s">
        <v>135</v>
      </c>
      <c r="C118" s="24" t="s">
        <v>136</v>
      </c>
      <c r="D118" s="25"/>
      <c r="E118" s="26"/>
      <c r="F118" s="27">
        <v>176.99</v>
      </c>
      <c r="G118" s="27">
        <v>23.5</v>
      </c>
      <c r="H118" s="28">
        <v>0.1328</v>
      </c>
      <c r="I118" s="29">
        <v>1741.17</v>
      </c>
      <c r="J118" s="29">
        <f>H118*1741.17</f>
        <v>231.22737600000002</v>
      </c>
      <c r="K118" s="29">
        <v>39.07</v>
      </c>
      <c r="L118" s="29">
        <f>J118+K118</f>
        <v>270.29737600000004</v>
      </c>
    </row>
    <row r="119" spans="1:12" ht="12.75">
      <c r="A119" s="22">
        <v>134</v>
      </c>
      <c r="B119" s="23" t="s">
        <v>137</v>
      </c>
      <c r="C119" s="24" t="s">
        <v>136</v>
      </c>
      <c r="D119" s="25"/>
      <c r="E119" s="26"/>
      <c r="F119" s="27">
        <v>500.6</v>
      </c>
      <c r="G119" s="27">
        <v>74.63</v>
      </c>
      <c r="H119" s="28">
        <v>0.1491</v>
      </c>
      <c r="I119" s="29">
        <v>1741.17</v>
      </c>
      <c r="J119" s="29">
        <f>H119*1741.17</f>
        <v>259.608447</v>
      </c>
      <c r="K119" s="29">
        <v>39.07</v>
      </c>
      <c r="L119" s="29">
        <f>J119+K119</f>
        <v>298.678447</v>
      </c>
    </row>
    <row r="120" spans="1:12" ht="12.75">
      <c r="A120" s="22">
        <v>135</v>
      </c>
      <c r="B120" s="23" t="s">
        <v>138</v>
      </c>
      <c r="C120" s="24" t="s">
        <v>136</v>
      </c>
      <c r="D120" s="25"/>
      <c r="E120" s="26"/>
      <c r="F120" s="27">
        <v>212.5</v>
      </c>
      <c r="G120" s="27">
        <v>29.25</v>
      </c>
      <c r="H120" s="28">
        <v>0.1376</v>
      </c>
      <c r="I120" s="29">
        <v>1741.17</v>
      </c>
      <c r="J120" s="29">
        <f>H120*1741.17</f>
        <v>239.584992</v>
      </c>
      <c r="K120" s="29">
        <v>39.07</v>
      </c>
      <c r="L120" s="29">
        <f>J120+K120</f>
        <v>278.654992</v>
      </c>
    </row>
    <row r="121" spans="1:12" ht="12.75">
      <c r="A121" s="22">
        <v>136</v>
      </c>
      <c r="B121" s="23" t="s">
        <v>139</v>
      </c>
      <c r="C121" s="24" t="s">
        <v>136</v>
      </c>
      <c r="D121" s="25"/>
      <c r="E121" s="26"/>
      <c r="F121" s="27">
        <v>151.95</v>
      </c>
      <c r="G121" s="27">
        <v>21.46</v>
      </c>
      <c r="H121" s="28">
        <v>0.1412</v>
      </c>
      <c r="I121" s="29">
        <v>1741.17</v>
      </c>
      <c r="J121" s="29">
        <f>H121*1741.17</f>
        <v>245.853204</v>
      </c>
      <c r="K121" s="29">
        <v>39.07</v>
      </c>
      <c r="L121" s="29">
        <f>J121+K121</f>
        <v>284.923204</v>
      </c>
    </row>
    <row r="122" spans="1:12" ht="12.75">
      <c r="A122" s="22">
        <v>137</v>
      </c>
      <c r="B122" s="23" t="s">
        <v>140</v>
      </c>
      <c r="C122" s="24" t="s">
        <v>136</v>
      </c>
      <c r="D122" s="25"/>
      <c r="E122" s="26"/>
      <c r="F122" s="27">
        <v>270.5</v>
      </c>
      <c r="G122" s="27">
        <v>27.27</v>
      </c>
      <c r="H122" s="28">
        <v>0.1008</v>
      </c>
      <c r="I122" s="29">
        <v>1741.17</v>
      </c>
      <c r="J122" s="29">
        <f>H122*1741.17</f>
        <v>175.509936</v>
      </c>
      <c r="K122" s="29">
        <v>39.07</v>
      </c>
      <c r="L122" s="29">
        <f>J122+K122</f>
        <v>214.579936</v>
      </c>
    </row>
    <row r="123" spans="1:12" ht="12.75">
      <c r="A123" s="22">
        <v>138</v>
      </c>
      <c r="B123" s="23" t="s">
        <v>141</v>
      </c>
      <c r="C123" s="24" t="s">
        <v>136</v>
      </c>
      <c r="D123" s="25"/>
      <c r="E123" s="26"/>
      <c r="F123" s="27">
        <v>270</v>
      </c>
      <c r="G123" s="27">
        <v>25.75</v>
      </c>
      <c r="H123" s="28">
        <v>0.0954</v>
      </c>
      <c r="I123" s="29">
        <v>1741.17</v>
      </c>
      <c r="J123" s="29">
        <f>H123*1741.17</f>
        <v>166.107618</v>
      </c>
      <c r="K123" s="29">
        <v>39.07</v>
      </c>
      <c r="L123" s="29">
        <f>J123+K123</f>
        <v>205.177618</v>
      </c>
    </row>
    <row r="124" spans="1:12" ht="12.75">
      <c r="A124" s="22"/>
      <c r="B124" s="23" t="s">
        <v>142</v>
      </c>
      <c r="C124" s="24" t="s">
        <v>136</v>
      </c>
      <c r="D124" s="25"/>
      <c r="E124" s="26"/>
      <c r="F124" s="27">
        <v>388.53</v>
      </c>
      <c r="G124" s="27">
        <v>26.7</v>
      </c>
      <c r="H124" s="28">
        <v>0.0687</v>
      </c>
      <c r="I124" s="29">
        <v>1741.17</v>
      </c>
      <c r="J124" s="29">
        <f>H124*1741.17</f>
        <v>119.618379</v>
      </c>
      <c r="K124" s="29">
        <v>39.07</v>
      </c>
      <c r="L124" s="29">
        <f>J124+K124</f>
        <v>158.688379</v>
      </c>
    </row>
    <row r="125" spans="1:12" ht="12.75">
      <c r="A125" s="22"/>
      <c r="B125" s="23" t="s">
        <v>143</v>
      </c>
      <c r="C125" s="24" t="s">
        <v>136</v>
      </c>
      <c r="D125" s="25"/>
      <c r="E125" s="26"/>
      <c r="F125" s="27">
        <v>169.7</v>
      </c>
      <c r="G125" s="27">
        <v>28.8</v>
      </c>
      <c r="H125" s="28">
        <v>0.1697</v>
      </c>
      <c r="I125" s="29">
        <v>1741.17</v>
      </c>
      <c r="J125" s="29">
        <f>H125*1741.17</f>
        <v>295.476549</v>
      </c>
      <c r="K125" s="29">
        <v>39.07</v>
      </c>
      <c r="L125" s="29">
        <f>J125+K125</f>
        <v>334.54654899999997</v>
      </c>
    </row>
    <row r="126" spans="1:12" ht="12.75">
      <c r="A126" s="22"/>
      <c r="B126" s="23" t="s">
        <v>144</v>
      </c>
      <c r="C126" s="24" t="s">
        <v>136</v>
      </c>
      <c r="D126" s="25"/>
      <c r="E126" s="26"/>
      <c r="F126" s="27">
        <v>212</v>
      </c>
      <c r="G126" s="27">
        <v>26.7</v>
      </c>
      <c r="H126" s="28">
        <v>0.1259</v>
      </c>
      <c r="I126" s="29">
        <v>1741.17</v>
      </c>
      <c r="J126" s="29">
        <f>H126*1741.17</f>
        <v>219.21330300000002</v>
      </c>
      <c r="K126" s="29">
        <v>39.07</v>
      </c>
      <c r="L126" s="29">
        <f>J126+K126</f>
        <v>258.28330300000005</v>
      </c>
    </row>
    <row r="127" spans="1:12" ht="12.75">
      <c r="A127" s="22"/>
      <c r="B127" s="23" t="s">
        <v>145</v>
      </c>
      <c r="C127" s="24" t="s">
        <v>136</v>
      </c>
      <c r="D127" s="25"/>
      <c r="E127" s="26"/>
      <c r="F127" s="27">
        <v>215.5</v>
      </c>
      <c r="G127" s="27">
        <v>25.3</v>
      </c>
      <c r="H127" s="28">
        <v>0.1174</v>
      </c>
      <c r="I127" s="29">
        <v>1741.17</v>
      </c>
      <c r="J127" s="29">
        <f aca="true" t="shared" si="9" ref="J127:J143">H127*1741.17</f>
        <v>204.41335800000002</v>
      </c>
      <c r="K127" s="29">
        <v>39.07</v>
      </c>
      <c r="L127" s="29">
        <f aca="true" t="shared" si="10" ref="L127:L145">J127+K127</f>
        <v>243.483358</v>
      </c>
    </row>
    <row r="128" spans="1:12" ht="12.75">
      <c r="A128" s="22"/>
      <c r="B128" s="23" t="s">
        <v>146</v>
      </c>
      <c r="C128" s="24" t="s">
        <v>136</v>
      </c>
      <c r="D128" s="25"/>
      <c r="E128" s="26"/>
      <c r="F128" s="27">
        <v>274.6</v>
      </c>
      <c r="G128" s="27">
        <v>27.1</v>
      </c>
      <c r="H128" s="28">
        <v>0.0987</v>
      </c>
      <c r="I128" s="29">
        <v>1741.17</v>
      </c>
      <c r="J128" s="29">
        <f t="shared" si="9"/>
        <v>171.853479</v>
      </c>
      <c r="K128" s="29">
        <v>39.07</v>
      </c>
      <c r="L128" s="29">
        <f t="shared" si="10"/>
        <v>210.923479</v>
      </c>
    </row>
    <row r="129" spans="1:12" ht="12.75">
      <c r="A129" s="22"/>
      <c r="B129" s="23" t="s">
        <v>147</v>
      </c>
      <c r="C129" s="24" t="s">
        <v>136</v>
      </c>
      <c r="D129" s="25"/>
      <c r="E129" s="26"/>
      <c r="F129" s="27">
        <v>191.8</v>
      </c>
      <c r="G129" s="27">
        <v>27.7</v>
      </c>
      <c r="H129" s="28">
        <v>0.1444</v>
      </c>
      <c r="I129" s="29">
        <v>1741.17</v>
      </c>
      <c r="J129" s="29">
        <f t="shared" si="9"/>
        <v>251.424948</v>
      </c>
      <c r="K129" s="29">
        <v>39.07</v>
      </c>
      <c r="L129" s="29">
        <f t="shared" si="10"/>
        <v>290.494948</v>
      </c>
    </row>
    <row r="130" spans="1:12" ht="12.75">
      <c r="A130" s="22"/>
      <c r="B130" s="23" t="s">
        <v>148</v>
      </c>
      <c r="C130" s="24" t="s">
        <v>136</v>
      </c>
      <c r="D130" s="25"/>
      <c r="E130" s="26"/>
      <c r="F130" s="27">
        <v>236.7</v>
      </c>
      <c r="G130" s="27">
        <v>28.8</v>
      </c>
      <c r="H130" s="28">
        <v>0.1217</v>
      </c>
      <c r="I130" s="29">
        <v>1741.17</v>
      </c>
      <c r="J130" s="29">
        <f t="shared" si="9"/>
        <v>211.90038900000002</v>
      </c>
      <c r="K130" s="29">
        <v>39.07</v>
      </c>
      <c r="L130" s="29">
        <f t="shared" si="10"/>
        <v>250.970389</v>
      </c>
    </row>
    <row r="131" spans="1:12" ht="12.75">
      <c r="A131" s="22">
        <v>139</v>
      </c>
      <c r="B131" s="23" t="s">
        <v>149</v>
      </c>
      <c r="C131" s="23" t="s">
        <v>150</v>
      </c>
      <c r="D131" s="25"/>
      <c r="E131" s="26"/>
      <c r="F131" s="27">
        <v>98</v>
      </c>
      <c r="G131" s="27">
        <v>14.58</v>
      </c>
      <c r="H131" s="28">
        <v>0.1488</v>
      </c>
      <c r="I131" s="29">
        <v>1741.17</v>
      </c>
      <c r="J131" s="29">
        <f t="shared" si="9"/>
        <v>259.086096</v>
      </c>
      <c r="K131" s="29">
        <v>39.07</v>
      </c>
      <c r="L131" s="29">
        <f t="shared" si="10"/>
        <v>298.156096</v>
      </c>
    </row>
    <row r="132" spans="1:12" ht="12.75">
      <c r="A132" s="22">
        <v>140</v>
      </c>
      <c r="B132" s="23" t="s">
        <v>151</v>
      </c>
      <c r="C132" s="23" t="s">
        <v>150</v>
      </c>
      <c r="D132" s="25"/>
      <c r="E132" s="26"/>
      <c r="F132" s="27">
        <v>88.36</v>
      </c>
      <c r="G132" s="27">
        <v>15.6</v>
      </c>
      <c r="H132" s="30">
        <v>0.1766</v>
      </c>
      <c r="I132" s="29">
        <v>1741.17</v>
      </c>
      <c r="J132" s="29">
        <f t="shared" si="9"/>
        <v>307.49062200000003</v>
      </c>
      <c r="K132" s="29">
        <v>39.07</v>
      </c>
      <c r="L132" s="29">
        <f t="shared" si="10"/>
        <v>346.560622</v>
      </c>
    </row>
    <row r="133" spans="1:12" ht="12.75">
      <c r="A133" s="22">
        <v>141</v>
      </c>
      <c r="B133" s="32" t="s">
        <v>152</v>
      </c>
      <c r="C133" s="32" t="s">
        <v>153</v>
      </c>
      <c r="D133" s="25"/>
      <c r="E133" s="26"/>
      <c r="F133" s="27">
        <v>184.8</v>
      </c>
      <c r="G133" s="27">
        <v>26</v>
      </c>
      <c r="H133" s="28">
        <v>0.1407</v>
      </c>
      <c r="I133" s="29">
        <v>1741.17</v>
      </c>
      <c r="J133" s="29">
        <f t="shared" si="9"/>
        <v>244.982619</v>
      </c>
      <c r="K133" s="29">
        <v>39.07</v>
      </c>
      <c r="L133" s="29">
        <f t="shared" si="10"/>
        <v>284.052619</v>
      </c>
    </row>
    <row r="134" spans="1:12" ht="12.75">
      <c r="A134" s="22">
        <v>142</v>
      </c>
      <c r="B134" s="23" t="s">
        <v>154</v>
      </c>
      <c r="C134" s="32" t="s">
        <v>153</v>
      </c>
      <c r="D134" s="25"/>
      <c r="E134" s="26"/>
      <c r="F134" s="27">
        <v>228.4</v>
      </c>
      <c r="G134" s="27">
        <v>26.9</v>
      </c>
      <c r="H134" s="28">
        <v>0.1178</v>
      </c>
      <c r="I134" s="29">
        <v>1741.17</v>
      </c>
      <c r="J134" s="29">
        <f t="shared" si="9"/>
        <v>205.109826</v>
      </c>
      <c r="K134" s="29">
        <v>39.07</v>
      </c>
      <c r="L134" s="29">
        <f t="shared" si="10"/>
        <v>244.179826</v>
      </c>
    </row>
    <row r="135" spans="1:12" ht="12.75">
      <c r="A135" s="22">
        <v>143</v>
      </c>
      <c r="B135" s="32" t="s">
        <v>155</v>
      </c>
      <c r="C135" s="32" t="s">
        <v>153</v>
      </c>
      <c r="D135" s="25"/>
      <c r="E135" s="26"/>
      <c r="F135" s="27">
        <v>626.5</v>
      </c>
      <c r="G135" s="27">
        <v>88.7</v>
      </c>
      <c r="H135" s="28">
        <v>0.1416</v>
      </c>
      <c r="I135" s="29">
        <v>1741.17</v>
      </c>
      <c r="J135" s="29">
        <f t="shared" si="9"/>
        <v>246.54967200000002</v>
      </c>
      <c r="K135" s="29">
        <v>39.07</v>
      </c>
      <c r="L135" s="29">
        <f t="shared" si="10"/>
        <v>285.61967200000004</v>
      </c>
    </row>
    <row r="136" spans="1:12" ht="12.75">
      <c r="A136" s="22">
        <v>144</v>
      </c>
      <c r="B136" s="32" t="s">
        <v>156</v>
      </c>
      <c r="C136" s="32" t="s">
        <v>153</v>
      </c>
      <c r="D136" s="25"/>
      <c r="E136" s="26"/>
      <c r="F136" s="27">
        <v>317.7</v>
      </c>
      <c r="G136" s="27">
        <v>21.6</v>
      </c>
      <c r="H136" s="28">
        <v>0.068</v>
      </c>
      <c r="I136" s="29">
        <v>1741.17</v>
      </c>
      <c r="J136" s="29">
        <f t="shared" si="9"/>
        <v>118.39956000000001</v>
      </c>
      <c r="K136" s="29">
        <v>39.07</v>
      </c>
      <c r="L136" s="29">
        <f t="shared" si="10"/>
        <v>157.46956</v>
      </c>
    </row>
    <row r="137" spans="1:12" ht="12.75">
      <c r="A137" s="22">
        <v>145</v>
      </c>
      <c r="B137" s="32" t="s">
        <v>157</v>
      </c>
      <c r="C137" s="32" t="s">
        <v>153</v>
      </c>
      <c r="D137" s="25"/>
      <c r="E137" s="26"/>
      <c r="F137" s="27">
        <v>281.1</v>
      </c>
      <c r="G137" s="27">
        <v>23.4</v>
      </c>
      <c r="H137" s="28">
        <v>0.0832</v>
      </c>
      <c r="I137" s="29">
        <v>1741.17</v>
      </c>
      <c r="J137" s="29">
        <f t="shared" si="9"/>
        <v>144.865344</v>
      </c>
      <c r="K137" s="29">
        <v>39.07</v>
      </c>
      <c r="L137" s="29">
        <f t="shared" si="10"/>
        <v>183.935344</v>
      </c>
    </row>
    <row r="138" spans="1:12" ht="12.75">
      <c r="A138" s="22">
        <v>146</v>
      </c>
      <c r="B138" s="32" t="s">
        <v>158</v>
      </c>
      <c r="C138" s="32" t="s">
        <v>153</v>
      </c>
      <c r="D138" s="25"/>
      <c r="E138" s="26"/>
      <c r="F138" s="27">
        <v>107.2</v>
      </c>
      <c r="G138" s="27">
        <v>10</v>
      </c>
      <c r="H138" s="28">
        <v>0.0933</v>
      </c>
      <c r="I138" s="29">
        <v>1741.17</v>
      </c>
      <c r="J138" s="29">
        <f t="shared" si="9"/>
        <v>162.45116099999998</v>
      </c>
      <c r="K138" s="29">
        <v>39.07</v>
      </c>
      <c r="L138" s="29">
        <f t="shared" si="10"/>
        <v>201.52116099999998</v>
      </c>
    </row>
    <row r="139" spans="1:12" ht="12.75">
      <c r="A139" s="22">
        <v>147</v>
      </c>
      <c r="B139" s="32" t="s">
        <v>159</v>
      </c>
      <c r="C139" s="32" t="s">
        <v>153</v>
      </c>
      <c r="D139" s="25"/>
      <c r="E139" s="26"/>
      <c r="F139" s="27">
        <v>266.8</v>
      </c>
      <c r="G139" s="27">
        <v>18.9</v>
      </c>
      <c r="H139" s="28">
        <v>0.0708</v>
      </c>
      <c r="I139" s="29">
        <v>1741.17</v>
      </c>
      <c r="J139" s="29">
        <f t="shared" si="9"/>
        <v>123.27483600000001</v>
      </c>
      <c r="K139" s="29">
        <v>39.07</v>
      </c>
      <c r="L139" s="29">
        <f t="shared" si="10"/>
        <v>162.34483600000002</v>
      </c>
    </row>
    <row r="140" spans="1:12" ht="12.75">
      <c r="A140" s="22">
        <v>148</v>
      </c>
      <c r="B140" s="32" t="s">
        <v>160</v>
      </c>
      <c r="C140" s="32" t="s">
        <v>153</v>
      </c>
      <c r="D140" s="25"/>
      <c r="E140" s="26"/>
      <c r="F140" s="27">
        <v>258</v>
      </c>
      <c r="G140" s="27">
        <v>22</v>
      </c>
      <c r="H140" s="28">
        <v>0.0853</v>
      </c>
      <c r="I140" s="29">
        <v>1741.17</v>
      </c>
      <c r="J140" s="29">
        <f t="shared" si="9"/>
        <v>148.521801</v>
      </c>
      <c r="K140" s="29">
        <v>39.07</v>
      </c>
      <c r="L140" s="29">
        <f t="shared" si="10"/>
        <v>187.591801</v>
      </c>
    </row>
    <row r="141" spans="1:12" ht="12.75">
      <c r="A141" s="22">
        <v>149</v>
      </c>
      <c r="B141" s="32" t="s">
        <v>161</v>
      </c>
      <c r="C141" s="32" t="s">
        <v>153</v>
      </c>
      <c r="D141" s="25"/>
      <c r="E141" s="26"/>
      <c r="F141" s="27">
        <v>275</v>
      </c>
      <c r="G141" s="27">
        <v>24.5</v>
      </c>
      <c r="H141" s="28">
        <v>0.0891</v>
      </c>
      <c r="I141" s="29">
        <v>1741.17</v>
      </c>
      <c r="J141" s="29">
        <f t="shared" si="9"/>
        <v>155.138247</v>
      </c>
      <c r="K141" s="29">
        <v>39.07</v>
      </c>
      <c r="L141" s="29">
        <f t="shared" si="10"/>
        <v>194.208247</v>
      </c>
    </row>
    <row r="142" spans="1:12" ht="12.75">
      <c r="A142" s="22">
        <v>150</v>
      </c>
      <c r="B142" s="32" t="s">
        <v>162</v>
      </c>
      <c r="C142" s="32" t="s">
        <v>153</v>
      </c>
      <c r="D142" s="25"/>
      <c r="E142" s="26"/>
      <c r="F142" s="27">
        <v>381.9</v>
      </c>
      <c r="G142" s="27">
        <v>24.3</v>
      </c>
      <c r="H142" s="28">
        <v>0.0636</v>
      </c>
      <c r="I142" s="29">
        <v>1741.17</v>
      </c>
      <c r="J142" s="29">
        <f t="shared" si="9"/>
        <v>110.73841200000001</v>
      </c>
      <c r="K142" s="29">
        <v>39.07</v>
      </c>
      <c r="L142" s="29">
        <f t="shared" si="10"/>
        <v>149.808412</v>
      </c>
    </row>
    <row r="143" spans="1:12" ht="12.75">
      <c r="A143" s="22">
        <v>151</v>
      </c>
      <c r="B143" s="32" t="s">
        <v>163</v>
      </c>
      <c r="C143" s="32" t="s">
        <v>164</v>
      </c>
      <c r="D143" s="25"/>
      <c r="E143" s="26"/>
      <c r="F143" s="27">
        <v>272.8</v>
      </c>
      <c r="G143" s="27">
        <v>23</v>
      </c>
      <c r="H143" s="28">
        <v>0.0843</v>
      </c>
      <c r="I143" s="29">
        <v>1741.17</v>
      </c>
      <c r="J143" s="29">
        <f t="shared" si="9"/>
        <v>146.780631</v>
      </c>
      <c r="K143" s="29">
        <v>39.07</v>
      </c>
      <c r="L143" s="29">
        <f t="shared" si="10"/>
        <v>185.850631</v>
      </c>
    </row>
    <row r="144" spans="1:12" ht="12.75">
      <c r="A144" s="22">
        <v>153</v>
      </c>
      <c r="B144" s="32" t="s">
        <v>165</v>
      </c>
      <c r="C144" s="32" t="s">
        <v>164</v>
      </c>
      <c r="D144" s="25"/>
      <c r="E144" s="26"/>
      <c r="F144" s="27">
        <v>197.5</v>
      </c>
      <c r="G144" s="27">
        <v>21.3</v>
      </c>
      <c r="H144" s="28">
        <v>0.1078</v>
      </c>
      <c r="I144" s="29">
        <v>1741.17</v>
      </c>
      <c r="J144" s="29">
        <f>H144*1741.17</f>
        <v>187.69812600000003</v>
      </c>
      <c r="K144" s="29">
        <v>39.07</v>
      </c>
      <c r="L144" s="29">
        <f t="shared" si="10"/>
        <v>226.76812600000002</v>
      </c>
    </row>
    <row r="145" spans="1:12" ht="12.75">
      <c r="A145" s="22">
        <v>154</v>
      </c>
      <c r="B145" s="32" t="s">
        <v>166</v>
      </c>
      <c r="C145" s="32" t="s">
        <v>164</v>
      </c>
      <c r="D145" s="25"/>
      <c r="E145" s="26"/>
      <c r="F145" s="27">
        <v>268.5</v>
      </c>
      <c r="G145" s="27">
        <v>22.9</v>
      </c>
      <c r="H145" s="28">
        <v>0.0853</v>
      </c>
      <c r="I145" s="29">
        <v>1741.17</v>
      </c>
      <c r="J145" s="29">
        <f>H145*1741.17</f>
        <v>148.521801</v>
      </c>
      <c r="K145" s="29">
        <v>39.07</v>
      </c>
      <c r="L145" s="29">
        <f t="shared" si="10"/>
        <v>187.591801</v>
      </c>
    </row>
    <row r="146" spans="1:12" ht="12.75">
      <c r="A146" s="22">
        <v>157</v>
      </c>
      <c r="B146" s="32" t="s">
        <v>167</v>
      </c>
      <c r="C146" s="32" t="s">
        <v>164</v>
      </c>
      <c r="D146" s="25"/>
      <c r="E146" s="26"/>
      <c r="F146" s="27">
        <v>247.5</v>
      </c>
      <c r="G146" s="27">
        <v>21.6</v>
      </c>
      <c r="H146" s="28">
        <v>0.0873</v>
      </c>
      <c r="I146" s="29">
        <v>1741.17</v>
      </c>
      <c r="J146" s="29">
        <f aca="true" t="shared" si="11" ref="J146:J154">H146*1741.17</f>
        <v>152.004141</v>
      </c>
      <c r="K146" s="29">
        <v>39.07</v>
      </c>
      <c r="L146" s="29">
        <f aca="true" t="shared" si="12" ref="L146:L180">J146+K146</f>
        <v>191.074141</v>
      </c>
    </row>
    <row r="147" spans="1:12" ht="12.75">
      <c r="A147" s="22">
        <v>158</v>
      </c>
      <c r="B147" s="32" t="s">
        <v>168</v>
      </c>
      <c r="C147" s="32" t="s">
        <v>164</v>
      </c>
      <c r="D147" s="25"/>
      <c r="E147" s="26"/>
      <c r="F147" s="27">
        <v>118.2</v>
      </c>
      <c r="G147" s="27">
        <v>11.6</v>
      </c>
      <c r="H147" s="28">
        <v>0.0981</v>
      </c>
      <c r="I147" s="29">
        <v>1741.17</v>
      </c>
      <c r="J147" s="29">
        <f t="shared" si="11"/>
        <v>170.80877700000002</v>
      </c>
      <c r="K147" s="29">
        <v>39.07</v>
      </c>
      <c r="L147" s="29">
        <f t="shared" si="12"/>
        <v>209.878777</v>
      </c>
    </row>
    <row r="148" spans="1:12" ht="12.75">
      <c r="A148" s="22">
        <v>159</v>
      </c>
      <c r="B148" s="32" t="s">
        <v>169</v>
      </c>
      <c r="C148" s="32" t="s">
        <v>164</v>
      </c>
      <c r="D148" s="25"/>
      <c r="E148" s="26"/>
      <c r="F148" s="27">
        <v>228.23</v>
      </c>
      <c r="G148" s="27">
        <v>32.6</v>
      </c>
      <c r="H148" s="28">
        <v>0.1428</v>
      </c>
      <c r="I148" s="29">
        <v>1741.17</v>
      </c>
      <c r="J148" s="29">
        <f t="shared" si="11"/>
        <v>248.63907600000002</v>
      </c>
      <c r="K148" s="29">
        <v>39.07</v>
      </c>
      <c r="L148" s="29">
        <f t="shared" si="12"/>
        <v>287.70907600000004</v>
      </c>
    </row>
    <row r="149" spans="1:12" ht="12.75">
      <c r="A149" s="22">
        <v>160</v>
      </c>
      <c r="B149" s="32" t="s">
        <v>170</v>
      </c>
      <c r="C149" s="32" t="s">
        <v>164</v>
      </c>
      <c r="D149" s="25"/>
      <c r="E149" s="26"/>
      <c r="F149" s="27">
        <v>278.4</v>
      </c>
      <c r="G149" s="27">
        <v>32.7</v>
      </c>
      <c r="H149" s="28">
        <v>0.1175</v>
      </c>
      <c r="I149" s="29">
        <v>1741.17</v>
      </c>
      <c r="J149" s="29">
        <f t="shared" si="11"/>
        <v>204.58747499999998</v>
      </c>
      <c r="K149" s="29">
        <v>39.07</v>
      </c>
      <c r="L149" s="29">
        <f t="shared" si="12"/>
        <v>243.65747499999998</v>
      </c>
    </row>
    <row r="150" spans="1:12" ht="12.75">
      <c r="A150" s="22">
        <v>161</v>
      </c>
      <c r="B150" s="32" t="s">
        <v>171</v>
      </c>
      <c r="C150" s="32" t="s">
        <v>164</v>
      </c>
      <c r="D150" s="25"/>
      <c r="E150" s="26"/>
      <c r="F150" s="27">
        <v>196.6</v>
      </c>
      <c r="G150" s="27">
        <v>33.2</v>
      </c>
      <c r="H150" s="30">
        <v>0.1689</v>
      </c>
      <c r="I150" s="29">
        <v>1741.17</v>
      </c>
      <c r="J150" s="29">
        <f t="shared" si="11"/>
        <v>294.083613</v>
      </c>
      <c r="K150" s="29">
        <v>39.07</v>
      </c>
      <c r="L150" s="29">
        <f t="shared" si="12"/>
        <v>333.153613</v>
      </c>
    </row>
    <row r="151" spans="1:12" ht="12.75">
      <c r="A151" s="22">
        <v>162</v>
      </c>
      <c r="B151" s="32" t="s">
        <v>172</v>
      </c>
      <c r="C151" s="32" t="s">
        <v>164</v>
      </c>
      <c r="D151" s="25"/>
      <c r="E151" s="26"/>
      <c r="F151" s="27">
        <v>230.3</v>
      </c>
      <c r="G151" s="27">
        <v>31.4</v>
      </c>
      <c r="H151" s="28">
        <v>0.1363</v>
      </c>
      <c r="I151" s="29">
        <v>1741.17</v>
      </c>
      <c r="J151" s="29">
        <f t="shared" si="11"/>
        <v>237.32147100000003</v>
      </c>
      <c r="K151" s="29">
        <v>39.07</v>
      </c>
      <c r="L151" s="29">
        <f t="shared" si="12"/>
        <v>276.391471</v>
      </c>
    </row>
    <row r="152" spans="1:12" ht="12.75">
      <c r="A152" s="22">
        <v>163</v>
      </c>
      <c r="B152" s="32" t="s">
        <v>173</v>
      </c>
      <c r="C152" s="32" t="s">
        <v>164</v>
      </c>
      <c r="D152" s="25"/>
      <c r="E152" s="26"/>
      <c r="F152" s="27">
        <v>236.8</v>
      </c>
      <c r="G152" s="27">
        <v>30.4</v>
      </c>
      <c r="H152" s="28">
        <v>0.1284</v>
      </c>
      <c r="I152" s="29">
        <v>1741.17</v>
      </c>
      <c r="J152" s="29">
        <f t="shared" si="11"/>
        <v>223.566228</v>
      </c>
      <c r="K152" s="29">
        <v>39.07</v>
      </c>
      <c r="L152" s="29">
        <f t="shared" si="12"/>
        <v>262.636228</v>
      </c>
    </row>
    <row r="153" spans="1:12" ht="12.75">
      <c r="A153" s="22">
        <v>164</v>
      </c>
      <c r="B153" s="32" t="s">
        <v>174</v>
      </c>
      <c r="C153" s="32" t="s">
        <v>164</v>
      </c>
      <c r="D153" s="25"/>
      <c r="E153" s="26"/>
      <c r="F153" s="27">
        <v>267.8</v>
      </c>
      <c r="G153" s="27">
        <v>19.2</v>
      </c>
      <c r="H153" s="28">
        <v>0.0717</v>
      </c>
      <c r="I153" s="29">
        <v>1741.17</v>
      </c>
      <c r="J153" s="29">
        <f t="shared" si="11"/>
        <v>124.84188900000001</v>
      </c>
      <c r="K153" s="29">
        <v>39.07</v>
      </c>
      <c r="L153" s="29">
        <f t="shared" si="12"/>
        <v>163.911889</v>
      </c>
    </row>
    <row r="154" spans="1:12" ht="12.75">
      <c r="A154" s="22">
        <v>165</v>
      </c>
      <c r="B154" s="32" t="s">
        <v>175</v>
      </c>
      <c r="C154" s="32" t="s">
        <v>164</v>
      </c>
      <c r="D154" s="25"/>
      <c r="E154" s="26"/>
      <c r="F154" s="27">
        <v>261.6</v>
      </c>
      <c r="G154" s="27">
        <v>20.3</v>
      </c>
      <c r="H154" s="28">
        <v>0.0776</v>
      </c>
      <c r="I154" s="29">
        <v>1741.17</v>
      </c>
      <c r="J154" s="29">
        <f t="shared" si="11"/>
        <v>135.11479200000002</v>
      </c>
      <c r="K154" s="29">
        <v>39.07</v>
      </c>
      <c r="L154" s="29">
        <f t="shared" si="12"/>
        <v>174.18479200000002</v>
      </c>
    </row>
    <row r="155" spans="1:12" ht="12.75">
      <c r="A155" s="22">
        <v>168</v>
      </c>
      <c r="B155" s="32" t="s">
        <v>176</v>
      </c>
      <c r="C155" s="32" t="s">
        <v>164</v>
      </c>
      <c r="D155" s="25"/>
      <c r="E155" s="26"/>
      <c r="F155" s="27">
        <v>151.4</v>
      </c>
      <c r="G155" s="27">
        <v>25.2</v>
      </c>
      <c r="H155" s="28">
        <v>0.1664</v>
      </c>
      <c r="I155" s="29">
        <v>1741.17</v>
      </c>
      <c r="J155" s="29">
        <f>H155*1741.17</f>
        <v>289.730688</v>
      </c>
      <c r="K155" s="29">
        <v>39.07</v>
      </c>
      <c r="L155" s="29">
        <f t="shared" si="12"/>
        <v>328.800688</v>
      </c>
    </row>
    <row r="156" spans="1:12" ht="12.75">
      <c r="A156" s="22">
        <v>169</v>
      </c>
      <c r="B156" s="32" t="s">
        <v>177</v>
      </c>
      <c r="C156" s="32" t="s">
        <v>164</v>
      </c>
      <c r="D156" s="25"/>
      <c r="E156" s="26"/>
      <c r="F156" s="27">
        <v>288.7</v>
      </c>
      <c r="G156" s="27">
        <v>19.8</v>
      </c>
      <c r="H156" s="28">
        <v>0.0686</v>
      </c>
      <c r="I156" s="29">
        <v>1741.17</v>
      </c>
      <c r="J156" s="29">
        <f>H156*1741.17</f>
        <v>119.444262</v>
      </c>
      <c r="K156" s="29">
        <v>39.07</v>
      </c>
      <c r="L156" s="29">
        <f t="shared" si="12"/>
        <v>158.514262</v>
      </c>
    </row>
    <row r="157" spans="1:12" ht="12.75">
      <c r="A157" s="22">
        <v>171</v>
      </c>
      <c r="B157" s="32" t="s">
        <v>178</v>
      </c>
      <c r="C157" s="32" t="s">
        <v>164</v>
      </c>
      <c r="D157" s="25"/>
      <c r="E157" s="26"/>
      <c r="F157" s="27">
        <v>234.3</v>
      </c>
      <c r="G157" s="27">
        <v>24.1</v>
      </c>
      <c r="H157" s="28">
        <v>0.1029</v>
      </c>
      <c r="I157" s="29">
        <v>1741.17</v>
      </c>
      <c r="J157" s="29">
        <f aca="true" t="shared" si="13" ref="J157:J180">H157*1741.17</f>
        <v>179.16639300000003</v>
      </c>
      <c r="K157" s="29">
        <v>39.07</v>
      </c>
      <c r="L157" s="29">
        <f t="shared" si="12"/>
        <v>218.23639300000002</v>
      </c>
    </row>
    <row r="158" spans="1:12" ht="12.75">
      <c r="A158" s="22">
        <v>172</v>
      </c>
      <c r="B158" s="32" t="s">
        <v>179</v>
      </c>
      <c r="C158" s="32" t="s">
        <v>164</v>
      </c>
      <c r="D158" s="25"/>
      <c r="E158" s="26"/>
      <c r="F158" s="27">
        <v>130.3</v>
      </c>
      <c r="G158" s="27">
        <v>9</v>
      </c>
      <c r="H158" s="28">
        <v>0.0691</v>
      </c>
      <c r="I158" s="29">
        <v>1741.17</v>
      </c>
      <c r="J158" s="29">
        <f t="shared" si="13"/>
        <v>120.314847</v>
      </c>
      <c r="K158" s="29">
        <v>39.07</v>
      </c>
      <c r="L158" s="29">
        <f t="shared" si="12"/>
        <v>159.384847</v>
      </c>
    </row>
    <row r="159" spans="1:12" ht="12.75">
      <c r="A159" s="22">
        <v>173</v>
      </c>
      <c r="B159" s="32" t="s">
        <v>180</v>
      </c>
      <c r="C159" s="32" t="s">
        <v>164</v>
      </c>
      <c r="D159" s="25"/>
      <c r="E159" s="26"/>
      <c r="F159" s="27">
        <v>212.2</v>
      </c>
      <c r="G159" s="27">
        <v>28.6</v>
      </c>
      <c r="H159" s="28">
        <v>0.1348</v>
      </c>
      <c r="I159" s="29">
        <v>1741.17</v>
      </c>
      <c r="J159" s="29">
        <f t="shared" si="13"/>
        <v>234.70971600000001</v>
      </c>
      <c r="K159" s="29">
        <v>39.07</v>
      </c>
      <c r="L159" s="29">
        <f t="shared" si="12"/>
        <v>273.779716</v>
      </c>
    </row>
    <row r="160" spans="1:12" ht="12.75">
      <c r="A160" s="22">
        <v>174</v>
      </c>
      <c r="B160" s="23" t="s">
        <v>181</v>
      </c>
      <c r="C160" s="23" t="s">
        <v>150</v>
      </c>
      <c r="D160" s="25"/>
      <c r="E160" s="26"/>
      <c r="F160" s="27">
        <v>381.8</v>
      </c>
      <c r="G160" s="27">
        <v>48.9</v>
      </c>
      <c r="H160" s="28">
        <v>0.1281</v>
      </c>
      <c r="I160" s="29">
        <v>1741.17</v>
      </c>
      <c r="J160" s="29">
        <f t="shared" si="13"/>
        <v>223.04387699999998</v>
      </c>
      <c r="K160" s="29">
        <v>39.07</v>
      </c>
      <c r="L160" s="29">
        <f t="shared" si="12"/>
        <v>262.113877</v>
      </c>
    </row>
    <row r="161" spans="1:12" ht="12.75">
      <c r="A161" s="22">
        <v>175</v>
      </c>
      <c r="B161" s="23" t="s">
        <v>182</v>
      </c>
      <c r="C161" s="23" t="s">
        <v>150</v>
      </c>
      <c r="D161" s="25"/>
      <c r="E161" s="26"/>
      <c r="F161" s="27">
        <v>105.7</v>
      </c>
      <c r="G161" s="27">
        <v>14.2</v>
      </c>
      <c r="H161" s="28">
        <v>0.1343</v>
      </c>
      <c r="I161" s="29">
        <v>1741.17</v>
      </c>
      <c r="J161" s="29">
        <f t="shared" si="13"/>
        <v>233.839131</v>
      </c>
      <c r="K161" s="29">
        <v>39.07</v>
      </c>
      <c r="L161" s="29">
        <f t="shared" si="12"/>
        <v>272.909131</v>
      </c>
    </row>
    <row r="162" spans="1:12" ht="12.75">
      <c r="A162" s="22">
        <v>176</v>
      </c>
      <c r="B162" s="23" t="s">
        <v>183</v>
      </c>
      <c r="C162" s="23" t="s">
        <v>150</v>
      </c>
      <c r="D162" s="25"/>
      <c r="E162" s="26"/>
      <c r="F162" s="27">
        <v>235.1</v>
      </c>
      <c r="G162" s="27">
        <v>27.1</v>
      </c>
      <c r="H162" s="28">
        <v>0.1153</v>
      </c>
      <c r="I162" s="29">
        <v>1741.17</v>
      </c>
      <c r="J162" s="29">
        <f t="shared" si="13"/>
        <v>200.756901</v>
      </c>
      <c r="K162" s="29">
        <v>39.07</v>
      </c>
      <c r="L162" s="29">
        <f t="shared" si="12"/>
        <v>239.826901</v>
      </c>
    </row>
    <row r="163" spans="1:12" ht="12.75">
      <c r="A163" s="22">
        <v>177</v>
      </c>
      <c r="B163" s="23" t="s">
        <v>184</v>
      </c>
      <c r="C163" s="23" t="s">
        <v>150</v>
      </c>
      <c r="D163" s="25"/>
      <c r="E163" s="26"/>
      <c r="F163" s="27">
        <v>275.1</v>
      </c>
      <c r="G163" s="27">
        <v>36.1</v>
      </c>
      <c r="H163" s="28">
        <v>0.1312</v>
      </c>
      <c r="I163" s="29">
        <v>1741.17</v>
      </c>
      <c r="J163" s="29">
        <f t="shared" si="13"/>
        <v>228.44150400000004</v>
      </c>
      <c r="K163" s="29">
        <v>39.07</v>
      </c>
      <c r="L163" s="29">
        <f t="shared" si="12"/>
        <v>267.51150400000006</v>
      </c>
    </row>
    <row r="164" spans="1:12" ht="12.75">
      <c r="A164" s="22">
        <v>178</v>
      </c>
      <c r="B164" s="23" t="s">
        <v>185</v>
      </c>
      <c r="C164" s="23" t="s">
        <v>150</v>
      </c>
      <c r="D164" s="25"/>
      <c r="E164" s="26"/>
      <c r="F164" s="27">
        <v>383.6</v>
      </c>
      <c r="G164" s="27">
        <v>50.2</v>
      </c>
      <c r="H164" s="28">
        <v>0.1309</v>
      </c>
      <c r="I164" s="29">
        <v>1741.17</v>
      </c>
      <c r="J164" s="29">
        <f t="shared" si="13"/>
        <v>227.919153</v>
      </c>
      <c r="K164" s="29">
        <v>39.07</v>
      </c>
      <c r="L164" s="29">
        <f t="shared" si="12"/>
        <v>266.989153</v>
      </c>
    </row>
    <row r="165" spans="1:12" ht="12.75">
      <c r="A165" s="22">
        <v>179</v>
      </c>
      <c r="B165" s="32" t="s">
        <v>186</v>
      </c>
      <c r="C165" s="23" t="s">
        <v>150</v>
      </c>
      <c r="D165" s="25"/>
      <c r="E165" s="26"/>
      <c r="F165" s="27">
        <v>211.6</v>
      </c>
      <c r="G165" s="27">
        <v>29.8</v>
      </c>
      <c r="H165" s="28">
        <v>0.1408</v>
      </c>
      <c r="I165" s="29">
        <v>1741.17</v>
      </c>
      <c r="J165" s="29">
        <f t="shared" si="13"/>
        <v>245.15673600000002</v>
      </c>
      <c r="K165" s="29">
        <v>39.07</v>
      </c>
      <c r="L165" s="29">
        <f t="shared" si="12"/>
        <v>284.226736</v>
      </c>
    </row>
    <row r="166" spans="1:12" ht="12.75">
      <c r="A166" s="22">
        <v>180</v>
      </c>
      <c r="B166" s="32" t="s">
        <v>187</v>
      </c>
      <c r="C166" s="23" t="s">
        <v>150</v>
      </c>
      <c r="D166" s="25"/>
      <c r="E166" s="26"/>
      <c r="F166" s="27">
        <v>60</v>
      </c>
      <c r="G166" s="27">
        <v>10.4</v>
      </c>
      <c r="H166" s="30">
        <v>0.1733</v>
      </c>
      <c r="I166" s="29">
        <v>1741.17</v>
      </c>
      <c r="J166" s="29">
        <f t="shared" si="13"/>
        <v>301.74476100000004</v>
      </c>
      <c r="K166" s="29">
        <v>39.07</v>
      </c>
      <c r="L166" s="29">
        <f t="shared" si="12"/>
        <v>340.81476100000003</v>
      </c>
    </row>
    <row r="167" spans="1:12" ht="12.75">
      <c r="A167" s="22">
        <v>181</v>
      </c>
      <c r="B167" s="32" t="s">
        <v>188</v>
      </c>
      <c r="C167" s="23" t="s">
        <v>150</v>
      </c>
      <c r="D167" s="25"/>
      <c r="E167" s="26"/>
      <c r="F167" s="27">
        <v>219.4</v>
      </c>
      <c r="G167" s="27">
        <v>26.7</v>
      </c>
      <c r="H167" s="28">
        <v>0.1217</v>
      </c>
      <c r="I167" s="29">
        <v>1741.17</v>
      </c>
      <c r="J167" s="29">
        <f t="shared" si="13"/>
        <v>211.90038900000002</v>
      </c>
      <c r="K167" s="29">
        <v>39.07</v>
      </c>
      <c r="L167" s="29">
        <f t="shared" si="12"/>
        <v>250.970389</v>
      </c>
    </row>
    <row r="168" spans="1:12" ht="12.75">
      <c r="A168" s="22">
        <v>182</v>
      </c>
      <c r="B168" s="32" t="s">
        <v>189</v>
      </c>
      <c r="C168" s="23" t="s">
        <v>150</v>
      </c>
      <c r="D168" s="25"/>
      <c r="E168" s="26"/>
      <c r="F168" s="27">
        <v>386.9</v>
      </c>
      <c r="G168" s="27">
        <v>25.3</v>
      </c>
      <c r="H168" s="28">
        <v>0.0654</v>
      </c>
      <c r="I168" s="29">
        <v>1741.17</v>
      </c>
      <c r="J168" s="29">
        <f t="shared" si="13"/>
        <v>113.872518</v>
      </c>
      <c r="K168" s="29">
        <v>39.07</v>
      </c>
      <c r="L168" s="29">
        <f t="shared" si="12"/>
        <v>152.942518</v>
      </c>
    </row>
    <row r="169" spans="1:12" ht="12.75">
      <c r="A169" s="22">
        <v>183</v>
      </c>
      <c r="B169" s="32" t="s">
        <v>190</v>
      </c>
      <c r="C169" s="23" t="s">
        <v>150</v>
      </c>
      <c r="D169" s="25"/>
      <c r="E169" s="26"/>
      <c r="F169" s="27">
        <v>93.8</v>
      </c>
      <c r="G169" s="27">
        <v>10.2</v>
      </c>
      <c r="H169" s="28">
        <v>0.1087</v>
      </c>
      <c r="I169" s="29">
        <v>1741.17</v>
      </c>
      <c r="J169" s="29">
        <f t="shared" si="13"/>
        <v>189.26517900000002</v>
      </c>
      <c r="K169" s="29">
        <v>39.07</v>
      </c>
      <c r="L169" s="29">
        <f t="shared" si="12"/>
        <v>228.335179</v>
      </c>
    </row>
    <row r="170" spans="1:12" ht="12.75">
      <c r="A170" s="22">
        <v>184</v>
      </c>
      <c r="B170" s="32" t="s">
        <v>191</v>
      </c>
      <c r="C170" s="23" t="s">
        <v>150</v>
      </c>
      <c r="D170" s="25"/>
      <c r="E170" s="26"/>
      <c r="F170" s="27">
        <v>351</v>
      </c>
      <c r="G170" s="27">
        <v>26.2</v>
      </c>
      <c r="H170" s="28">
        <v>0.0746</v>
      </c>
      <c r="I170" s="29">
        <v>1741.17</v>
      </c>
      <c r="J170" s="29">
        <f t="shared" si="13"/>
        <v>129.89128200000002</v>
      </c>
      <c r="K170" s="29">
        <v>39.07</v>
      </c>
      <c r="L170" s="29">
        <f t="shared" si="12"/>
        <v>168.961282</v>
      </c>
    </row>
    <row r="171" spans="1:12" ht="12.75">
      <c r="A171" s="22">
        <v>185</v>
      </c>
      <c r="B171" s="32" t="s">
        <v>192</v>
      </c>
      <c r="C171" s="23" t="s">
        <v>150</v>
      </c>
      <c r="D171" s="25"/>
      <c r="E171" s="26"/>
      <c r="F171" s="27">
        <v>106.6</v>
      </c>
      <c r="G171" s="27">
        <v>9.7</v>
      </c>
      <c r="H171" s="28">
        <v>0.091</v>
      </c>
      <c r="I171" s="29">
        <v>1741.17</v>
      </c>
      <c r="J171" s="29">
        <f t="shared" si="13"/>
        <v>158.44647</v>
      </c>
      <c r="K171" s="29">
        <v>39.07</v>
      </c>
      <c r="L171" s="29">
        <f t="shared" si="12"/>
        <v>197.51647</v>
      </c>
    </row>
    <row r="172" spans="1:12" ht="12.75">
      <c r="A172" s="22">
        <v>186</v>
      </c>
      <c r="B172" s="32" t="s">
        <v>193</v>
      </c>
      <c r="C172" s="23" t="s">
        <v>150</v>
      </c>
      <c r="D172" s="25"/>
      <c r="E172" s="26"/>
      <c r="F172" s="27">
        <v>160.8</v>
      </c>
      <c r="G172" s="27">
        <v>24.6</v>
      </c>
      <c r="H172" s="28">
        <v>0.153</v>
      </c>
      <c r="I172" s="29">
        <v>1741.17</v>
      </c>
      <c r="J172" s="29">
        <f t="shared" si="13"/>
        <v>266.39901000000003</v>
      </c>
      <c r="K172" s="29">
        <v>39.07</v>
      </c>
      <c r="L172" s="29">
        <f t="shared" si="12"/>
        <v>305.46901</v>
      </c>
    </row>
    <row r="173" spans="1:12" ht="12.75">
      <c r="A173" s="22">
        <v>187</v>
      </c>
      <c r="B173" s="32" t="s">
        <v>194</v>
      </c>
      <c r="C173" s="23" t="s">
        <v>150</v>
      </c>
      <c r="D173" s="25"/>
      <c r="E173" s="26"/>
      <c r="F173" s="27">
        <v>143.3</v>
      </c>
      <c r="G173" s="27">
        <v>18.8</v>
      </c>
      <c r="H173" s="28">
        <v>0.1312</v>
      </c>
      <c r="I173" s="29">
        <v>1741.17</v>
      </c>
      <c r="J173" s="29">
        <f t="shared" si="13"/>
        <v>228.44150400000004</v>
      </c>
      <c r="K173" s="29">
        <v>39.07</v>
      </c>
      <c r="L173" s="29">
        <f t="shared" si="12"/>
        <v>267.51150400000006</v>
      </c>
    </row>
    <row r="174" spans="1:12" ht="12.75">
      <c r="A174" s="22">
        <v>188</v>
      </c>
      <c r="B174" s="32" t="s">
        <v>195</v>
      </c>
      <c r="C174" s="23" t="s">
        <v>150</v>
      </c>
      <c r="D174" s="25"/>
      <c r="E174" s="26"/>
      <c r="F174" s="27">
        <v>102.4</v>
      </c>
      <c r="G174" s="27">
        <v>15.8</v>
      </c>
      <c r="H174" s="28">
        <v>0.1543</v>
      </c>
      <c r="I174" s="29">
        <v>1741.17</v>
      </c>
      <c r="J174" s="29">
        <f t="shared" si="13"/>
        <v>268.662531</v>
      </c>
      <c r="K174" s="29">
        <v>39.07</v>
      </c>
      <c r="L174" s="29">
        <f t="shared" si="12"/>
        <v>307.732531</v>
      </c>
    </row>
    <row r="175" spans="1:12" ht="12.75">
      <c r="A175" s="22">
        <v>189</v>
      </c>
      <c r="B175" s="23" t="s">
        <v>196</v>
      </c>
      <c r="C175" s="32" t="s">
        <v>153</v>
      </c>
      <c r="D175" s="25"/>
      <c r="E175" s="26"/>
      <c r="F175" s="27">
        <v>217</v>
      </c>
      <c r="G175" s="27">
        <v>33.8</v>
      </c>
      <c r="H175" s="28">
        <v>0.1558</v>
      </c>
      <c r="I175" s="29">
        <v>1741.17</v>
      </c>
      <c r="J175" s="29">
        <f t="shared" si="13"/>
        <v>271.274286</v>
      </c>
      <c r="K175" s="29">
        <v>39.07</v>
      </c>
      <c r="L175" s="29">
        <f t="shared" si="12"/>
        <v>310.344286</v>
      </c>
    </row>
    <row r="176" spans="1:12" ht="12.75">
      <c r="A176" s="22">
        <v>190</v>
      </c>
      <c r="B176" s="32" t="s">
        <v>197</v>
      </c>
      <c r="C176" s="23" t="s">
        <v>150</v>
      </c>
      <c r="D176" s="25"/>
      <c r="E176" s="26"/>
      <c r="F176" s="27">
        <v>169.6</v>
      </c>
      <c r="G176" s="27">
        <v>29</v>
      </c>
      <c r="H176" s="28">
        <v>0.171</v>
      </c>
      <c r="I176" s="29">
        <v>1741.17</v>
      </c>
      <c r="J176" s="29">
        <f t="shared" si="13"/>
        <v>297.74007000000006</v>
      </c>
      <c r="K176" s="29">
        <v>39.07</v>
      </c>
      <c r="L176" s="29">
        <f t="shared" si="12"/>
        <v>336.81007000000005</v>
      </c>
    </row>
    <row r="177" spans="1:12" ht="12.75">
      <c r="A177" s="22">
        <v>191</v>
      </c>
      <c r="B177" s="32" t="s">
        <v>198</v>
      </c>
      <c r="C177" s="23" t="s">
        <v>150</v>
      </c>
      <c r="D177" s="25"/>
      <c r="E177" s="26"/>
      <c r="F177" s="27">
        <v>214.2</v>
      </c>
      <c r="G177" s="27">
        <v>25.5</v>
      </c>
      <c r="H177" s="28">
        <v>0.119</v>
      </c>
      <c r="I177" s="29">
        <v>1741.17</v>
      </c>
      <c r="J177" s="29">
        <f t="shared" si="13"/>
        <v>207.19923</v>
      </c>
      <c r="K177" s="29">
        <v>39.07</v>
      </c>
      <c r="L177" s="29">
        <f t="shared" si="12"/>
        <v>246.26923</v>
      </c>
    </row>
    <row r="178" spans="1:12" ht="12.75">
      <c r="A178" s="22">
        <v>192</v>
      </c>
      <c r="B178" s="23" t="s">
        <v>199</v>
      </c>
      <c r="C178" s="23" t="s">
        <v>150</v>
      </c>
      <c r="D178" s="25"/>
      <c r="E178" s="26"/>
      <c r="F178" s="27">
        <v>326.7</v>
      </c>
      <c r="G178" s="27">
        <v>49.2</v>
      </c>
      <c r="H178" s="28">
        <v>0.1506</v>
      </c>
      <c r="I178" s="29">
        <v>1741.17</v>
      </c>
      <c r="J178" s="29">
        <f t="shared" si="13"/>
        <v>262.22020200000003</v>
      </c>
      <c r="K178" s="29">
        <v>39.07</v>
      </c>
      <c r="L178" s="29">
        <f t="shared" si="12"/>
        <v>301.290202</v>
      </c>
    </row>
    <row r="179" spans="1:12" ht="12.75">
      <c r="A179" s="22">
        <v>193</v>
      </c>
      <c r="B179" s="23" t="s">
        <v>200</v>
      </c>
      <c r="C179" s="24" t="s">
        <v>117</v>
      </c>
      <c r="D179" s="25"/>
      <c r="E179" s="26"/>
      <c r="F179" s="27">
        <v>94.7</v>
      </c>
      <c r="G179" s="27">
        <v>13.1</v>
      </c>
      <c r="H179" s="28">
        <v>0.1383</v>
      </c>
      <c r="I179" s="29">
        <v>1741.17</v>
      </c>
      <c r="J179" s="29">
        <f t="shared" si="13"/>
        <v>240.80381100000002</v>
      </c>
      <c r="K179" s="29">
        <v>39.07</v>
      </c>
      <c r="L179" s="29">
        <f t="shared" si="12"/>
        <v>279.87381100000005</v>
      </c>
    </row>
    <row r="180" spans="1:12" ht="12.75">
      <c r="A180" s="22">
        <v>194</v>
      </c>
      <c r="B180" s="32" t="s">
        <v>201</v>
      </c>
      <c r="C180" s="24" t="s">
        <v>117</v>
      </c>
      <c r="D180" s="25"/>
      <c r="E180" s="26"/>
      <c r="F180" s="27">
        <v>408</v>
      </c>
      <c r="G180" s="27">
        <f>27.7+1.3</f>
        <v>29</v>
      </c>
      <c r="H180" s="28">
        <v>0.0711</v>
      </c>
      <c r="I180" s="29">
        <v>1741.17</v>
      </c>
      <c r="J180" s="29">
        <f t="shared" si="13"/>
        <v>123.797187</v>
      </c>
      <c r="K180" s="29">
        <v>39.07</v>
      </c>
      <c r="L180" s="29">
        <f t="shared" si="12"/>
        <v>162.867187</v>
      </c>
    </row>
    <row r="181" spans="1:12" ht="12.75">
      <c r="A181" s="22">
        <v>196</v>
      </c>
      <c r="B181" s="23" t="s">
        <v>202</v>
      </c>
      <c r="C181" s="24" t="s">
        <v>117</v>
      </c>
      <c r="D181" s="25"/>
      <c r="E181" s="26"/>
      <c r="F181" s="27">
        <v>65.9</v>
      </c>
      <c r="G181" s="27">
        <v>10</v>
      </c>
      <c r="H181" s="28">
        <v>0.1517</v>
      </c>
      <c r="I181" s="29">
        <v>1741.17</v>
      </c>
      <c r="J181" s="29">
        <f aca="true" t="shared" si="14" ref="J181:J211">H181*1741.17</f>
        <v>264.135489</v>
      </c>
      <c r="K181" s="29">
        <v>39.07</v>
      </c>
      <c r="L181" s="29">
        <f aca="true" t="shared" si="15" ref="L181:L216">J181+K181</f>
        <v>303.205489</v>
      </c>
    </row>
    <row r="182" spans="1:12" ht="12.75">
      <c r="A182" s="22"/>
      <c r="B182" s="23" t="s">
        <v>203</v>
      </c>
      <c r="C182" s="24" t="s">
        <v>117</v>
      </c>
      <c r="D182" s="25"/>
      <c r="E182" s="26"/>
      <c r="F182" s="27">
        <v>231</v>
      </c>
      <c r="G182" s="27">
        <v>22.7</v>
      </c>
      <c r="H182" s="28">
        <v>0.0983</v>
      </c>
      <c r="I182" s="29">
        <v>1741.17</v>
      </c>
      <c r="J182" s="29">
        <f t="shared" si="14"/>
        <v>171.157011</v>
      </c>
      <c r="K182" s="29">
        <v>39.07</v>
      </c>
      <c r="L182" s="29">
        <f t="shared" si="15"/>
        <v>210.227011</v>
      </c>
    </row>
    <row r="183" spans="1:12" ht="12.75">
      <c r="A183" s="22"/>
      <c r="B183" s="23" t="s">
        <v>204</v>
      </c>
      <c r="C183" s="24" t="s">
        <v>117</v>
      </c>
      <c r="D183" s="25"/>
      <c r="E183" s="26"/>
      <c r="F183" s="27">
        <v>100</v>
      </c>
      <c r="G183" s="27">
        <v>16.3</v>
      </c>
      <c r="H183" s="28">
        <v>0.163</v>
      </c>
      <c r="I183" s="29">
        <v>1741.17</v>
      </c>
      <c r="J183" s="29">
        <f t="shared" si="14"/>
        <v>283.81071000000003</v>
      </c>
      <c r="K183" s="29">
        <v>39.07</v>
      </c>
      <c r="L183" s="29">
        <f t="shared" si="15"/>
        <v>322.88071</v>
      </c>
    </row>
    <row r="184" spans="1:12" ht="12.75">
      <c r="A184" s="22"/>
      <c r="B184" s="23" t="s">
        <v>205</v>
      </c>
      <c r="C184" s="24" t="s">
        <v>117</v>
      </c>
      <c r="D184" s="25"/>
      <c r="E184" s="26"/>
      <c r="F184" s="27">
        <v>176</v>
      </c>
      <c r="G184" s="27">
        <v>18.7</v>
      </c>
      <c r="H184" s="28">
        <v>0.1063</v>
      </c>
      <c r="I184" s="29">
        <v>1741.17</v>
      </c>
      <c r="J184" s="29">
        <f t="shared" si="14"/>
        <v>185.086371</v>
      </c>
      <c r="K184" s="29">
        <v>39.07</v>
      </c>
      <c r="L184" s="29">
        <f t="shared" si="15"/>
        <v>224.156371</v>
      </c>
    </row>
    <row r="185" spans="1:12" ht="12.75">
      <c r="A185" s="22">
        <v>197</v>
      </c>
      <c r="B185" s="32" t="s">
        <v>206</v>
      </c>
      <c r="C185" s="24" t="s">
        <v>117</v>
      </c>
      <c r="D185" s="25"/>
      <c r="E185" s="26"/>
      <c r="F185" s="27">
        <v>143.6</v>
      </c>
      <c r="G185" s="27">
        <v>12.4</v>
      </c>
      <c r="H185" s="28">
        <v>0.0864</v>
      </c>
      <c r="I185" s="29">
        <v>1741.17</v>
      </c>
      <c r="J185" s="29">
        <f t="shared" si="14"/>
        <v>150.43708800000002</v>
      </c>
      <c r="K185" s="29">
        <v>39.07</v>
      </c>
      <c r="L185" s="29">
        <f t="shared" si="15"/>
        <v>189.507088</v>
      </c>
    </row>
    <row r="186" spans="1:12" ht="12.75">
      <c r="A186" s="22">
        <v>198</v>
      </c>
      <c r="B186" s="32" t="s">
        <v>207</v>
      </c>
      <c r="C186" s="24" t="s">
        <v>117</v>
      </c>
      <c r="D186" s="25"/>
      <c r="E186" s="26"/>
      <c r="F186" s="27">
        <v>99.5</v>
      </c>
      <c r="G186" s="27">
        <v>13</v>
      </c>
      <c r="H186" s="28">
        <v>0.1307</v>
      </c>
      <c r="I186" s="29">
        <v>1741.17</v>
      </c>
      <c r="J186" s="29">
        <f t="shared" si="14"/>
        <v>227.57091900000003</v>
      </c>
      <c r="K186" s="29">
        <v>39.07</v>
      </c>
      <c r="L186" s="29">
        <f t="shared" si="15"/>
        <v>266.64091900000005</v>
      </c>
    </row>
    <row r="187" spans="1:12" ht="12.75">
      <c r="A187" s="22">
        <v>199</v>
      </c>
      <c r="B187" s="23" t="s">
        <v>208</v>
      </c>
      <c r="C187" s="24" t="s">
        <v>117</v>
      </c>
      <c r="D187" s="25"/>
      <c r="E187" s="26"/>
      <c r="F187" s="27">
        <v>104.2</v>
      </c>
      <c r="G187" s="27">
        <v>9.9</v>
      </c>
      <c r="H187" s="28">
        <v>0.095</v>
      </c>
      <c r="I187" s="29">
        <v>1741.17</v>
      </c>
      <c r="J187" s="29">
        <f t="shared" si="14"/>
        <v>165.41115000000002</v>
      </c>
      <c r="K187" s="29">
        <v>39.07</v>
      </c>
      <c r="L187" s="29">
        <f t="shared" si="15"/>
        <v>204.48115</v>
      </c>
    </row>
    <row r="188" spans="1:12" ht="12.75">
      <c r="A188" s="22">
        <v>200</v>
      </c>
      <c r="B188" s="23" t="s">
        <v>209</v>
      </c>
      <c r="C188" s="24" t="s">
        <v>117</v>
      </c>
      <c r="D188" s="25"/>
      <c r="E188" s="26"/>
      <c r="F188" s="27">
        <v>79.4</v>
      </c>
      <c r="G188" s="27">
        <v>14.2</v>
      </c>
      <c r="H188" s="30">
        <v>0.1788</v>
      </c>
      <c r="I188" s="29">
        <v>1741.17</v>
      </c>
      <c r="J188" s="29">
        <f t="shared" si="14"/>
        <v>311.321196</v>
      </c>
      <c r="K188" s="29">
        <v>39.07</v>
      </c>
      <c r="L188" s="29">
        <f t="shared" si="15"/>
        <v>350.391196</v>
      </c>
    </row>
    <row r="189" spans="1:12" ht="12.75">
      <c r="A189" s="22">
        <v>201</v>
      </c>
      <c r="B189" s="23" t="s">
        <v>210</v>
      </c>
      <c r="C189" s="24" t="s">
        <v>69</v>
      </c>
      <c r="D189" s="25"/>
      <c r="E189" s="26"/>
      <c r="F189" s="27">
        <v>153</v>
      </c>
      <c r="G189" s="27">
        <v>21.2</v>
      </c>
      <c r="H189" s="28">
        <v>0.1386</v>
      </c>
      <c r="I189" s="29">
        <v>1741.17</v>
      </c>
      <c r="J189" s="29">
        <f t="shared" si="14"/>
        <v>241.326162</v>
      </c>
      <c r="K189" s="29">
        <v>39.07</v>
      </c>
      <c r="L189" s="29">
        <f t="shared" si="15"/>
        <v>280.396162</v>
      </c>
    </row>
    <row r="190" spans="1:12" ht="12.75">
      <c r="A190" s="22">
        <v>202</v>
      </c>
      <c r="B190" s="23" t="s">
        <v>211</v>
      </c>
      <c r="C190" s="24" t="s">
        <v>117</v>
      </c>
      <c r="D190" s="25"/>
      <c r="E190" s="26"/>
      <c r="F190" s="27">
        <v>105.7</v>
      </c>
      <c r="G190" s="27">
        <f>1.5+12.9</f>
        <v>14.4</v>
      </c>
      <c r="H190" s="28">
        <v>0.1362</v>
      </c>
      <c r="I190" s="29">
        <v>1741.17</v>
      </c>
      <c r="J190" s="29">
        <f t="shared" si="14"/>
        <v>237.14735399999998</v>
      </c>
      <c r="K190" s="29">
        <v>39.07</v>
      </c>
      <c r="L190" s="29">
        <f t="shared" si="15"/>
        <v>276.217354</v>
      </c>
    </row>
    <row r="191" spans="1:12" ht="12.75">
      <c r="A191" s="22">
        <v>203</v>
      </c>
      <c r="B191" s="23" t="s">
        <v>212</v>
      </c>
      <c r="C191" s="24" t="s">
        <v>128</v>
      </c>
      <c r="D191" s="25"/>
      <c r="E191" s="26"/>
      <c r="F191" s="27">
        <v>150.3</v>
      </c>
      <c r="G191" s="27">
        <v>15.5</v>
      </c>
      <c r="H191" s="28">
        <v>0.1031</v>
      </c>
      <c r="I191" s="29">
        <v>1741.17</v>
      </c>
      <c r="J191" s="29">
        <f t="shared" si="14"/>
        <v>179.514627</v>
      </c>
      <c r="K191" s="29">
        <v>39.07</v>
      </c>
      <c r="L191" s="29">
        <f t="shared" si="15"/>
        <v>218.58462699999998</v>
      </c>
    </row>
    <row r="192" spans="1:12" ht="12.75">
      <c r="A192" s="22">
        <v>204</v>
      </c>
      <c r="B192" s="23" t="s">
        <v>213</v>
      </c>
      <c r="C192" s="24" t="s">
        <v>128</v>
      </c>
      <c r="D192" s="25"/>
      <c r="E192" s="26"/>
      <c r="F192" s="27">
        <v>174</v>
      </c>
      <c r="G192" s="27">
        <v>21.5</v>
      </c>
      <c r="H192" s="28">
        <v>0.1236</v>
      </c>
      <c r="I192" s="29">
        <v>1741.17</v>
      </c>
      <c r="J192" s="29">
        <f t="shared" si="14"/>
        <v>215.20861200000002</v>
      </c>
      <c r="K192" s="29">
        <v>39.07</v>
      </c>
      <c r="L192" s="29">
        <f t="shared" si="15"/>
        <v>254.278612</v>
      </c>
    </row>
    <row r="193" spans="1:12" ht="12.75">
      <c r="A193" s="22"/>
      <c r="B193" s="23" t="s">
        <v>214</v>
      </c>
      <c r="C193" s="24" t="s">
        <v>117</v>
      </c>
      <c r="D193" s="25"/>
      <c r="E193" s="26"/>
      <c r="F193" s="27">
        <v>118.62</v>
      </c>
      <c r="G193" s="27">
        <v>14.6</v>
      </c>
      <c r="H193" s="28">
        <v>0.1231</v>
      </c>
      <c r="I193" s="29">
        <v>1741.17</v>
      </c>
      <c r="J193" s="29">
        <f t="shared" si="14"/>
        <v>214.338027</v>
      </c>
      <c r="K193" s="29">
        <v>39.07</v>
      </c>
      <c r="L193" s="29">
        <f t="shared" si="15"/>
        <v>253.408027</v>
      </c>
    </row>
    <row r="194" spans="1:12" ht="12.75">
      <c r="A194" s="22">
        <v>205</v>
      </c>
      <c r="B194" s="23" t="s">
        <v>215</v>
      </c>
      <c r="C194" s="24" t="s">
        <v>117</v>
      </c>
      <c r="D194" s="25"/>
      <c r="E194" s="26"/>
      <c r="F194" s="27">
        <v>255</v>
      </c>
      <c r="G194" s="27">
        <v>31.2</v>
      </c>
      <c r="H194" s="28">
        <v>0.1224</v>
      </c>
      <c r="I194" s="29">
        <v>1741.17</v>
      </c>
      <c r="J194" s="29">
        <f t="shared" si="14"/>
        <v>213.119208</v>
      </c>
      <c r="K194" s="29">
        <v>39.07</v>
      </c>
      <c r="L194" s="29">
        <f t="shared" si="15"/>
        <v>252.18920799999998</v>
      </c>
    </row>
    <row r="195" spans="1:12" ht="12.75">
      <c r="A195" s="22">
        <v>206</v>
      </c>
      <c r="B195" s="32" t="s">
        <v>216</v>
      </c>
      <c r="C195" s="24" t="s">
        <v>117</v>
      </c>
      <c r="D195" s="25"/>
      <c r="E195" s="26"/>
      <c r="F195" s="27">
        <v>301</v>
      </c>
      <c r="G195" s="27">
        <f>3.3+31.9</f>
        <v>35.199999999999996</v>
      </c>
      <c r="H195" s="28">
        <v>0.1169</v>
      </c>
      <c r="I195" s="29">
        <v>1741.17</v>
      </c>
      <c r="J195" s="29">
        <f t="shared" si="14"/>
        <v>203.542773</v>
      </c>
      <c r="K195" s="29">
        <v>39.07</v>
      </c>
      <c r="L195" s="29">
        <f t="shared" si="15"/>
        <v>242.612773</v>
      </c>
    </row>
    <row r="196" spans="1:12" ht="12.75">
      <c r="A196" s="22">
        <v>207</v>
      </c>
      <c r="B196" s="23" t="s">
        <v>217</v>
      </c>
      <c r="C196" s="24" t="s">
        <v>128</v>
      </c>
      <c r="D196" s="25"/>
      <c r="E196" s="26"/>
      <c r="F196" s="27">
        <v>114</v>
      </c>
      <c r="G196" s="27">
        <v>4.8</v>
      </c>
      <c r="H196" s="28">
        <v>0.0421</v>
      </c>
      <c r="I196" s="29">
        <v>1741.17</v>
      </c>
      <c r="J196" s="29">
        <f t="shared" si="14"/>
        <v>73.303257</v>
      </c>
      <c r="K196" s="29">
        <v>39.07</v>
      </c>
      <c r="L196" s="29">
        <f t="shared" si="15"/>
        <v>112.373257</v>
      </c>
    </row>
    <row r="197" spans="1:12" ht="12.75">
      <c r="A197" s="22">
        <v>208</v>
      </c>
      <c r="B197" s="32" t="s">
        <v>218</v>
      </c>
      <c r="C197" s="24" t="s">
        <v>117</v>
      </c>
      <c r="D197" s="25"/>
      <c r="E197" s="26"/>
      <c r="F197" s="27">
        <v>231</v>
      </c>
      <c r="G197" s="27">
        <v>23.6</v>
      </c>
      <c r="H197" s="28">
        <v>0.1022</v>
      </c>
      <c r="I197" s="29">
        <v>1741.17</v>
      </c>
      <c r="J197" s="29">
        <f t="shared" si="14"/>
        <v>177.947574</v>
      </c>
      <c r="K197" s="29">
        <v>39.07</v>
      </c>
      <c r="L197" s="29">
        <f t="shared" si="15"/>
        <v>217.017574</v>
      </c>
    </row>
    <row r="198" spans="1:12" ht="12.75">
      <c r="A198" s="22"/>
      <c r="B198" s="32" t="s">
        <v>219</v>
      </c>
      <c r="C198" s="24" t="s">
        <v>117</v>
      </c>
      <c r="D198" s="25"/>
      <c r="E198" s="26"/>
      <c r="F198" s="27">
        <v>79</v>
      </c>
      <c r="G198" s="27">
        <v>10.4</v>
      </c>
      <c r="H198" s="28">
        <v>0.1316</v>
      </c>
      <c r="I198" s="29">
        <v>1741.17</v>
      </c>
      <c r="J198" s="29">
        <f t="shared" si="14"/>
        <v>229.137972</v>
      </c>
      <c r="K198" s="29">
        <v>39.07</v>
      </c>
      <c r="L198" s="29">
        <f t="shared" si="15"/>
        <v>268.207972</v>
      </c>
    </row>
    <row r="199" spans="1:12" ht="12.75">
      <c r="A199" s="22">
        <v>209</v>
      </c>
      <c r="B199" s="32" t="s">
        <v>220</v>
      </c>
      <c r="C199" s="24" t="s">
        <v>117</v>
      </c>
      <c r="D199" s="25"/>
      <c r="E199" s="26"/>
      <c r="F199" s="27">
        <v>195</v>
      </c>
      <c r="G199" s="27">
        <v>14.1</v>
      </c>
      <c r="H199" s="28">
        <v>0.0723</v>
      </c>
      <c r="I199" s="29">
        <v>1741.17</v>
      </c>
      <c r="J199" s="29">
        <f t="shared" si="14"/>
        <v>125.88659100000001</v>
      </c>
      <c r="K199" s="29">
        <v>39.07</v>
      </c>
      <c r="L199" s="29">
        <f t="shared" si="15"/>
        <v>164.956591</v>
      </c>
    </row>
    <row r="200" spans="1:12" ht="12.75">
      <c r="A200" s="22">
        <v>210</v>
      </c>
      <c r="B200" s="32" t="s">
        <v>221</v>
      </c>
      <c r="C200" s="24" t="s">
        <v>117</v>
      </c>
      <c r="F200" s="33">
        <v>99</v>
      </c>
      <c r="G200" s="33">
        <v>11.4</v>
      </c>
      <c r="H200" s="28">
        <v>0.1152</v>
      </c>
      <c r="I200" s="29">
        <v>1741.17</v>
      </c>
      <c r="J200" s="29">
        <f t="shared" si="14"/>
        <v>200.582784</v>
      </c>
      <c r="K200" s="29">
        <v>39.07</v>
      </c>
      <c r="L200" s="29">
        <f t="shared" si="15"/>
        <v>239.652784</v>
      </c>
    </row>
    <row r="201" spans="1:12" ht="12.75">
      <c r="A201" s="22">
        <v>211</v>
      </c>
      <c r="B201" s="32" t="s">
        <v>222</v>
      </c>
      <c r="C201" s="24" t="s">
        <v>117</v>
      </c>
      <c r="F201" s="33">
        <v>146</v>
      </c>
      <c r="G201" s="33">
        <v>16.1</v>
      </c>
      <c r="H201" s="28">
        <v>0.1103</v>
      </c>
      <c r="I201" s="29">
        <v>1741.17</v>
      </c>
      <c r="J201" s="29">
        <f t="shared" si="14"/>
        <v>192.051051</v>
      </c>
      <c r="K201" s="29">
        <v>39.07</v>
      </c>
      <c r="L201" s="29">
        <f t="shared" si="15"/>
        <v>231.121051</v>
      </c>
    </row>
    <row r="202" spans="1:12" ht="12.75">
      <c r="A202" s="22">
        <v>212</v>
      </c>
      <c r="B202" s="23" t="s">
        <v>223</v>
      </c>
      <c r="C202" s="24" t="s">
        <v>117</v>
      </c>
      <c r="F202" s="33">
        <v>122</v>
      </c>
      <c r="G202" s="33">
        <v>13.5</v>
      </c>
      <c r="H202" s="28">
        <v>0.1107</v>
      </c>
      <c r="I202" s="29">
        <v>1741.17</v>
      </c>
      <c r="J202" s="29">
        <f t="shared" si="14"/>
        <v>192.747519</v>
      </c>
      <c r="K202" s="29">
        <v>39.07</v>
      </c>
      <c r="L202" s="29">
        <f t="shared" si="15"/>
        <v>231.817519</v>
      </c>
    </row>
    <row r="203" spans="1:12" ht="12.75">
      <c r="A203" s="22">
        <v>213</v>
      </c>
      <c r="B203" s="32" t="s">
        <v>224</v>
      </c>
      <c r="C203" s="24" t="s">
        <v>117</v>
      </c>
      <c r="F203" s="33">
        <v>265</v>
      </c>
      <c r="G203" s="33">
        <v>31.4</v>
      </c>
      <c r="H203" s="28">
        <v>0.1185</v>
      </c>
      <c r="I203" s="29">
        <v>1741.17</v>
      </c>
      <c r="J203" s="29">
        <f t="shared" si="14"/>
        <v>206.328645</v>
      </c>
      <c r="K203" s="29">
        <v>39.07</v>
      </c>
      <c r="L203" s="29">
        <f t="shared" si="15"/>
        <v>245.398645</v>
      </c>
    </row>
    <row r="204" spans="1:12" ht="12.75">
      <c r="A204" s="22">
        <v>214</v>
      </c>
      <c r="B204" s="32" t="s">
        <v>225</v>
      </c>
      <c r="C204" s="24" t="s">
        <v>117</v>
      </c>
      <c r="F204" s="33">
        <v>161.1</v>
      </c>
      <c r="G204" s="33">
        <v>19.3</v>
      </c>
      <c r="H204" s="28">
        <v>0.1198</v>
      </c>
      <c r="I204" s="29">
        <v>1741.17</v>
      </c>
      <c r="J204" s="29">
        <f t="shared" si="14"/>
        <v>208.59216600000002</v>
      </c>
      <c r="K204" s="29">
        <v>39.07</v>
      </c>
      <c r="L204" s="29">
        <f t="shared" si="15"/>
        <v>247.662166</v>
      </c>
    </row>
    <row r="205" spans="1:12" ht="12.75">
      <c r="A205" s="22">
        <v>215</v>
      </c>
      <c r="B205" s="32" t="s">
        <v>226</v>
      </c>
      <c r="C205" s="24" t="s">
        <v>117</v>
      </c>
      <c r="F205" s="33">
        <v>226</v>
      </c>
      <c r="G205" s="33">
        <f>44.8</f>
        <v>44.8</v>
      </c>
      <c r="H205" s="30">
        <v>0.1982</v>
      </c>
      <c r="I205" s="29">
        <v>1741.17</v>
      </c>
      <c r="J205" s="29">
        <f t="shared" si="14"/>
        <v>345.099894</v>
      </c>
      <c r="K205" s="29">
        <v>39.07</v>
      </c>
      <c r="L205" s="29">
        <f t="shared" si="15"/>
        <v>384.169894</v>
      </c>
    </row>
    <row r="206" spans="2:12" ht="12.75">
      <c r="B206" s="21" t="s">
        <v>227</v>
      </c>
      <c r="C206" s="24" t="s">
        <v>117</v>
      </c>
      <c r="D206" s="25"/>
      <c r="E206" s="26"/>
      <c r="F206" s="33">
        <v>133.59</v>
      </c>
      <c r="G206" s="33">
        <v>10</v>
      </c>
      <c r="H206" s="28">
        <v>0.0749</v>
      </c>
      <c r="I206" s="29">
        <v>1741.17</v>
      </c>
      <c r="J206" s="29">
        <f t="shared" si="14"/>
        <v>130.413633</v>
      </c>
      <c r="K206" s="29">
        <v>39.07</v>
      </c>
      <c r="L206" s="29">
        <f t="shared" si="15"/>
        <v>169.483633</v>
      </c>
    </row>
    <row r="207" spans="2:12" ht="12.75">
      <c r="B207" s="21" t="s">
        <v>228</v>
      </c>
      <c r="C207" s="21" t="s">
        <v>55</v>
      </c>
      <c r="D207" s="25"/>
      <c r="E207" s="26"/>
      <c r="F207" s="33">
        <v>469.97</v>
      </c>
      <c r="G207" s="33">
        <v>48.5</v>
      </c>
      <c r="H207" s="28">
        <v>0.1032</v>
      </c>
      <c r="I207" s="29">
        <v>1741.17</v>
      </c>
      <c r="J207" s="29">
        <f t="shared" si="14"/>
        <v>179.688744</v>
      </c>
      <c r="K207" s="29">
        <v>39.07</v>
      </c>
      <c r="L207" s="29">
        <f t="shared" si="15"/>
        <v>218.758744</v>
      </c>
    </row>
    <row r="208" spans="2:12" ht="12.75">
      <c r="B208" s="21" t="s">
        <v>229</v>
      </c>
      <c r="C208" s="21" t="s">
        <v>69</v>
      </c>
      <c r="D208" s="25"/>
      <c r="E208" s="26"/>
      <c r="F208" s="33">
        <v>287.58</v>
      </c>
      <c r="G208" s="33">
        <v>26.9</v>
      </c>
      <c r="H208" s="28">
        <v>0.0935</v>
      </c>
      <c r="I208" s="29">
        <v>1741.17</v>
      </c>
      <c r="J208" s="29">
        <f t="shared" si="14"/>
        <v>162.799395</v>
      </c>
      <c r="K208" s="29">
        <v>39.07</v>
      </c>
      <c r="L208" s="29">
        <f t="shared" si="15"/>
        <v>201.869395</v>
      </c>
    </row>
    <row r="209" spans="2:12" ht="12.75">
      <c r="B209" s="21" t="s">
        <v>230</v>
      </c>
      <c r="C209" s="21" t="s">
        <v>69</v>
      </c>
      <c r="D209" s="25"/>
      <c r="E209" s="26"/>
      <c r="F209" s="33">
        <v>229.67</v>
      </c>
      <c r="G209" s="33">
        <v>22.8</v>
      </c>
      <c r="H209" s="28">
        <v>0.0993</v>
      </c>
      <c r="I209" s="29">
        <v>1741.17</v>
      </c>
      <c r="J209" s="29">
        <f t="shared" si="14"/>
        <v>172.898181</v>
      </c>
      <c r="K209" s="29">
        <v>39.07</v>
      </c>
      <c r="L209" s="29">
        <f t="shared" si="15"/>
        <v>211.968181</v>
      </c>
    </row>
    <row r="210" spans="2:12" ht="12.75">
      <c r="B210" s="21" t="s">
        <v>231</v>
      </c>
      <c r="C210" s="21" t="s">
        <v>69</v>
      </c>
      <c r="D210" s="25"/>
      <c r="E210" s="26"/>
      <c r="F210" s="33">
        <v>86.3</v>
      </c>
      <c r="G210" s="33">
        <v>9.5</v>
      </c>
      <c r="H210" s="28">
        <v>0.1101</v>
      </c>
      <c r="I210" s="29">
        <v>1741.17</v>
      </c>
      <c r="J210" s="29">
        <f t="shared" si="14"/>
        <v>191.702817</v>
      </c>
      <c r="K210" s="29">
        <v>39.07</v>
      </c>
      <c r="L210" s="29">
        <f t="shared" si="15"/>
        <v>230.772817</v>
      </c>
    </row>
    <row r="211" spans="2:12" ht="12.75">
      <c r="B211" s="21" t="s">
        <v>232</v>
      </c>
      <c r="C211" s="21" t="s">
        <v>69</v>
      </c>
      <c r="D211" s="25"/>
      <c r="E211" s="26"/>
      <c r="F211" s="33">
        <v>97.5</v>
      </c>
      <c r="G211" s="33">
        <v>12.3</v>
      </c>
      <c r="H211" s="28">
        <v>0.1262</v>
      </c>
      <c r="I211" s="29">
        <v>1741.17</v>
      </c>
      <c r="J211" s="29">
        <f t="shared" si="14"/>
        <v>219.735654</v>
      </c>
      <c r="K211" s="29">
        <v>39.07</v>
      </c>
      <c r="L211" s="29">
        <f t="shared" si="15"/>
        <v>258.805654</v>
      </c>
    </row>
    <row r="212" spans="2:12" ht="12.75">
      <c r="B212" s="21" t="s">
        <v>233</v>
      </c>
      <c r="C212" s="21" t="s">
        <v>69</v>
      </c>
      <c r="D212" s="25"/>
      <c r="E212" s="26"/>
      <c r="F212" s="33">
        <v>586.62</v>
      </c>
      <c r="G212" s="33">
        <v>59.24</v>
      </c>
      <c r="H212" s="28">
        <v>0.101</v>
      </c>
      <c r="I212" s="29">
        <v>1741.17</v>
      </c>
      <c r="J212" s="29">
        <f>H212*1741.17</f>
        <v>175.85817000000003</v>
      </c>
      <c r="K212" s="29">
        <v>39.07</v>
      </c>
      <c r="L212" s="29">
        <f t="shared" si="15"/>
        <v>214.92817000000002</v>
      </c>
    </row>
    <row r="213" spans="2:12" ht="12.75">
      <c r="B213" s="21" t="s">
        <v>234</v>
      </c>
      <c r="C213" s="21" t="s">
        <v>69</v>
      </c>
      <c r="D213" s="25"/>
      <c r="E213" s="26"/>
      <c r="F213" s="33">
        <v>678.42</v>
      </c>
      <c r="G213" s="33">
        <v>45.3</v>
      </c>
      <c r="H213" s="28">
        <v>0.0668</v>
      </c>
      <c r="I213" s="29">
        <v>1741.17</v>
      </c>
      <c r="J213" s="29">
        <f>H213*1741.17</f>
        <v>116.310156</v>
      </c>
      <c r="K213" s="29">
        <v>39.07</v>
      </c>
      <c r="L213" s="29">
        <f t="shared" si="15"/>
        <v>155.380156</v>
      </c>
    </row>
    <row r="214" spans="2:12" ht="12.75">
      <c r="B214" s="21" t="s">
        <v>235</v>
      </c>
      <c r="C214" s="21" t="s">
        <v>15</v>
      </c>
      <c r="D214" s="25"/>
      <c r="E214" s="26"/>
      <c r="F214" s="33">
        <v>689.52</v>
      </c>
      <c r="G214" s="33">
        <f>(26.73+19.51)*0.86</f>
        <v>39.766400000000004</v>
      </c>
      <c r="H214" s="28">
        <v>0.0577</v>
      </c>
      <c r="I214" s="29">
        <v>1741.17</v>
      </c>
      <c r="J214" s="29">
        <f>H214*1741.17</f>
        <v>100.46550900000001</v>
      </c>
      <c r="K214" s="29">
        <v>39.07</v>
      </c>
      <c r="L214" s="29">
        <f t="shared" si="15"/>
        <v>139.53550900000002</v>
      </c>
    </row>
    <row r="215" spans="2:12" ht="12.75">
      <c r="B215" s="21" t="s">
        <v>236</v>
      </c>
      <c r="C215" s="32" t="s">
        <v>153</v>
      </c>
      <c r="D215" s="25"/>
      <c r="E215" s="26"/>
      <c r="F215" s="33">
        <v>305.44</v>
      </c>
      <c r="G215" s="33">
        <v>20.2</v>
      </c>
      <c r="H215" s="28">
        <v>0.0661</v>
      </c>
      <c r="I215" s="29">
        <v>1741.17</v>
      </c>
      <c r="J215" s="29">
        <f>H215*1741.17</f>
        <v>115.09133700000001</v>
      </c>
      <c r="K215" s="29">
        <v>39.07</v>
      </c>
      <c r="L215" s="29">
        <f t="shared" si="15"/>
        <v>154.161337</v>
      </c>
    </row>
    <row r="216" spans="2:12" ht="12.75">
      <c r="B216" s="21" t="s">
        <v>237</v>
      </c>
      <c r="C216" s="21" t="s">
        <v>129</v>
      </c>
      <c r="F216" s="33">
        <v>220.66</v>
      </c>
      <c r="G216" s="33">
        <v>11.5</v>
      </c>
      <c r="H216" s="28">
        <v>0.0521</v>
      </c>
      <c r="I216" s="29">
        <v>1741.17</v>
      </c>
      <c r="J216" s="29">
        <f>H216*1741.17</f>
        <v>90.714957</v>
      </c>
      <c r="K216" s="29">
        <v>39.07</v>
      </c>
      <c r="L216" s="29">
        <f t="shared" si="15"/>
        <v>129.784957</v>
      </c>
    </row>
    <row r="217" spans="2:12" ht="12.75">
      <c r="B217" s="23" t="s">
        <v>238</v>
      </c>
      <c r="C217" s="21" t="s">
        <v>103</v>
      </c>
      <c r="F217" s="33">
        <v>316.73</v>
      </c>
      <c r="G217" s="27">
        <v>49.16</v>
      </c>
      <c r="H217" s="1">
        <v>0.1552</v>
      </c>
      <c r="I217" s="29">
        <v>1741.17</v>
      </c>
      <c r="J217" s="29">
        <f>H217*1741.17</f>
        <v>270.22958400000005</v>
      </c>
      <c r="K217" s="29">
        <v>39.07</v>
      </c>
      <c r="L217" s="29">
        <f>J217+K217</f>
        <v>309.29958400000004</v>
      </c>
    </row>
  </sheetData>
  <sheetProtection/>
  <autoFilter ref="A5:L217"/>
  <mergeCells count="14">
    <mergeCell ref="B1:L1"/>
    <mergeCell ref="A2:A4"/>
    <mergeCell ref="B2:B4"/>
    <mergeCell ref="C2:C4"/>
    <mergeCell ref="I3:I4"/>
    <mergeCell ref="D3:D4"/>
    <mergeCell ref="E3:E4"/>
    <mergeCell ref="F3:F4"/>
    <mergeCell ref="H3:H4"/>
    <mergeCell ref="G3:G4"/>
    <mergeCell ref="D2:L2"/>
    <mergeCell ref="J3:J4"/>
    <mergeCell ref="K3:K4"/>
    <mergeCell ref="L3:L4"/>
  </mergeCells>
  <printOptions horizontalCentered="1"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okorokova</dc:creator>
  <cp:keywords/>
  <dc:description/>
  <cp:lastModifiedBy>okorokova</cp:lastModifiedBy>
  <cp:lastPrinted>2018-09-04T05:27:39Z</cp:lastPrinted>
  <dcterms:created xsi:type="dcterms:W3CDTF">2018-09-04T05:24:59Z</dcterms:created>
  <dcterms:modified xsi:type="dcterms:W3CDTF">2018-09-04T05:28:17Z</dcterms:modified>
  <cp:category/>
  <cp:version/>
  <cp:contentType/>
  <cp:contentStatus/>
</cp:coreProperties>
</file>